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working\waccache\MI2PEPF00001482\EXCELCNV\db446af3-e936-40a0-8bd8-c53de06818e7\"/>
    </mc:Choice>
  </mc:AlternateContent>
  <xr:revisionPtr revIDLastSave="0" documentId="8_{08A68867-6A07-44AE-985D-69DDE9329928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01 Dashboard" sheetId="1" r:id="rId1"/>
    <sheet name="02 Programme Components" sheetId="2" r:id="rId2"/>
    <sheet name="03 Actors" sheetId="3" r:id="rId3"/>
    <sheet name="04 Workflows" sheetId="4" r:id="rId4"/>
    <sheet name="05 Programme Requirements" sheetId="5" r:id="rId5"/>
    <sheet name="06 HHAS-CHUD Crosswalk" sheetId="6" r:id="rId6"/>
    <sheet name="07 Country Adaptation" sheetId="7" r:id="rId7"/>
    <sheet name="08 Risks Decisions" sheetId="8" r:id="rId8"/>
    <sheet name="09 Validation Evidence" sheetId="9" r:id="rId9"/>
    <sheet name="10 Change Log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I10" i="1"/>
  <c r="E10" i="1"/>
  <c r="I9" i="1"/>
  <c r="E9" i="1"/>
  <c r="I8" i="1"/>
  <c r="E8" i="1"/>
  <c r="I7" i="1"/>
  <c r="E7" i="1"/>
  <c r="I6" i="1"/>
  <c r="E6" i="1"/>
  <c r="J6" i="1" l="1"/>
  <c r="J7" i="1"/>
  <c r="J8" i="1"/>
  <c r="J9" i="1"/>
  <c r="J10" i="1"/>
</calcChain>
</file>

<file path=xl/sharedStrings.xml><?xml version="1.0" encoding="utf-8"?>
<sst xmlns="http://schemas.openxmlformats.org/spreadsheetml/2006/main" count="773" uniqueCount="553">
  <si>
    <t>Climate-Health Programme Umbrella Workbook</t>
  </si>
  <si>
    <t>Working Draft v0.1.0 | Programme owner: WHO | Status: Not yet approved as an official WHO publication</t>
  </si>
  <si>
    <t>Purpose and use</t>
  </si>
  <si>
    <t>Programme snapshot</t>
  </si>
  <si>
    <t>Purpose</t>
  </si>
  <si>
    <t>Coordinate the umbrella climate-health programme and maintain traceability across HHAS and CHUD.</t>
  </si>
  <si>
    <t>Metric</t>
  </si>
  <si>
    <t>Value</t>
  </si>
  <si>
    <t>Interpretation</t>
  </si>
  <si>
    <t>Status</t>
  </si>
  <si>
    <t>Count</t>
  </si>
  <si>
    <t>% of components</t>
  </si>
  <si>
    <t>How to use</t>
  </si>
  <si>
    <t>Update programme components, actors, workflows, requirements, risks, validation evidence and country adaptation records.</t>
  </si>
  <si>
    <t>Programme components</t>
  </si>
  <si>
    <t>Registered umbrella, HHAS and CHUD components</t>
  </si>
  <si>
    <t>Draft</t>
  </si>
  <si>
    <t>Status convention</t>
  </si>
  <si>
    <t>Use the controlled status values provided in dropdown fields. Draft entries should not be treated as approved.</t>
  </si>
  <si>
    <t>Open risks</t>
  </si>
  <si>
    <t>Risks requiring action</t>
  </si>
  <si>
    <t>Under review</t>
  </si>
  <si>
    <t>IDs</t>
  </si>
  <si>
    <t>Preserve stable IDs once assigned. Do not recycle IDs after an item is retired or superseded.</t>
  </si>
  <si>
    <t>Open assumptions</t>
  </si>
  <si>
    <t>Assumptions not yet closed</t>
  </si>
  <si>
    <t>Approved</t>
  </si>
  <si>
    <t>Country adaptation</t>
  </si>
  <si>
    <t>Record whether each generic component is adopted, adapted, mapped, deferred or not applicable.</t>
  </si>
  <si>
    <t>Requirements registered</t>
  </si>
  <si>
    <t>Umbrella-level requirements</t>
  </si>
  <si>
    <t>Validated</t>
  </si>
  <si>
    <t>Review principle</t>
  </si>
  <si>
    <t>Draft early, expose assumptions, review in parallel and correct collaboratively while preserving quality and authority.</t>
  </si>
  <si>
    <t>Validation records</t>
  </si>
  <si>
    <t>Tests, reviews and evidence items</t>
  </si>
  <si>
    <t>Deferred</t>
  </si>
  <si>
    <t>Country adaptations</t>
  </si>
  <si>
    <t>Recorded national mappings or decisions</t>
  </si>
  <si>
    <t>Programme principles</t>
  </si>
  <si>
    <t>1</t>
  </si>
  <si>
    <t>Country ownership</t>
  </si>
  <si>
    <t>Countries retain authority over institutions, data, thresholds, operations and publication.</t>
  </si>
  <si>
    <t>2</t>
  </si>
  <si>
    <t>Connected capabilities</t>
  </si>
  <si>
    <t>CHUD governs the evidence layer; HHAS converts approved evidence into warnings and coordinated action.</t>
  </si>
  <si>
    <t>3</t>
  </si>
  <si>
    <t>Visible assumptions</t>
  </si>
  <si>
    <t>Working assumptions remain explicit until confirmed, rejected or replaced.</t>
  </si>
  <si>
    <t>4</t>
  </si>
  <si>
    <t>Traceability</t>
  </si>
  <si>
    <t>Every material component links to its source, workflow, requirement, test and country adaptation.</t>
  </si>
  <si>
    <t>5</t>
  </si>
  <si>
    <t>Proportionate implementation</t>
  </si>
  <si>
    <t>Reuse existing systems and introduce only capabilities that can be governed and maintained.</t>
  </si>
  <si>
    <t>Programme Components Register</t>
  </si>
  <si>
    <t>Component ID</t>
  </si>
  <si>
    <t>Programme Layer</t>
  </si>
  <si>
    <t>Component</t>
  </si>
  <si>
    <t>Primary Owner</t>
  </si>
  <si>
    <t>Related Artefact</t>
  </si>
  <si>
    <t>Priority</t>
  </si>
  <si>
    <t>Version</t>
  </si>
  <si>
    <t>Country Configurable</t>
  </si>
  <si>
    <t>Source / Basis</t>
  </si>
  <si>
    <t>Notes</t>
  </si>
  <si>
    <t>UMB-CMP-001</t>
  </si>
  <si>
    <t>Umbrella</t>
  </si>
  <si>
    <t>Programme governance</t>
  </si>
  <si>
    <t>Define programme ownership, decision authority and cross-sector coordination.</t>
  </si>
  <si>
    <t>WHO / country lead</t>
  </si>
  <si>
    <t>Umbrella prompts 1–8</t>
  </si>
  <si>
    <t>Mandatory</t>
  </si>
  <si>
    <t>0.1.0</t>
  </si>
  <si>
    <t>Yes</t>
  </si>
  <si>
    <t>Preliminary programme architecture</t>
  </si>
  <si>
    <t>Programme-level governance; country roles require mapping.</t>
  </si>
  <si>
    <t>UMB-CMP-002</t>
  </si>
  <si>
    <t>Programme scope and boundaries</t>
  </si>
  <si>
    <t>Define what the programme covers and excludes.</t>
  </si>
  <si>
    <t>Umbrella scope</t>
  </si>
  <si>
    <t>Keep predictive models outside core CHUD unless separately approved.</t>
  </si>
  <si>
    <t>UMB-CMP-003</t>
  </si>
  <si>
    <t>Cross-programme traceability</t>
  </si>
  <si>
    <t>Link evidence, workflows, requirements, tests and country adaptations.</t>
  </si>
  <si>
    <t>Programme management</t>
  </si>
  <si>
    <t>Crosswalk register</t>
  </si>
  <si>
    <t>DAK methodology</t>
  </si>
  <si>
    <t>Implemented through this workbook and detailed HHAS/CHUD workbooks.</t>
  </si>
  <si>
    <t>HHAS-CMP-001</t>
  </si>
  <si>
    <t>HHAS</t>
  </si>
  <si>
    <t>Heat-health warning lifecycle</t>
  </si>
  <si>
    <t>Support monitoring, assessment, approval, dissemination, update and cancellation.</t>
  </si>
  <si>
    <t>Health authority</t>
  </si>
  <si>
    <t>HHAS sections 5, 7, 8</t>
  </si>
  <si>
    <t>HHAS draft</t>
  </si>
  <si>
    <t>Warning levels and thresholds are country configured.</t>
  </si>
  <si>
    <t>HHAS-CMP-002</t>
  </si>
  <si>
    <t>Institutional actions</t>
  </si>
  <si>
    <t>Connect warning states to role-specific actions.</t>
  </si>
  <si>
    <t>HHAS interventions and workflows</t>
  </si>
  <si>
    <t>Includes health, social care, municipalities, employers and public.</t>
  </si>
  <si>
    <t>CHUD-CMP-001</t>
  </si>
  <si>
    <t>CHUD</t>
  </si>
  <si>
    <t>Governed source acquisition</t>
  </si>
  <si>
    <t>Register and acquire climate, health, environmental and geographic data.</t>
  </si>
  <si>
    <t>Data owner / steward</t>
  </si>
  <si>
    <t>CHUD sections 5, 6, 8</t>
  </si>
  <si>
    <t>CHUD draft</t>
  </si>
  <si>
    <t>Supports automated and controlled manual acquisition.</t>
  </si>
  <si>
    <t>CHUD-CMP-002</t>
  </si>
  <si>
    <t>Temporal and spatial harmonisation</t>
  </si>
  <si>
    <t>Align data across periods, time zones, grids and administrative areas.</t>
  </si>
  <si>
    <t>Data / geospatial lead</t>
  </si>
  <si>
    <t>CHUD sections 7, 10, 11</t>
  </si>
  <si>
    <t>Methods require country and scientific validation.</t>
  </si>
  <si>
    <t>CHUD-CMP-003</t>
  </si>
  <si>
    <t>Fitness for use and publication</t>
  </si>
  <si>
    <t>Assess suitability, limitations, release and correction.</t>
  </si>
  <si>
    <t>Public health institute</t>
  </si>
  <si>
    <t>CHUD sections 9–12</t>
  </si>
  <si>
    <t>Version-specific approval required.</t>
  </si>
  <si>
    <t>UMB-CMP-004</t>
  </si>
  <si>
    <t>Demonstration and case studies</t>
  </si>
  <si>
    <t>Illustrate end-to-end implementation and compare real-world practice.</t>
  </si>
  <si>
    <t>Programme team</t>
  </si>
  <si>
    <t>Agara + companion documents</t>
  </si>
  <si>
    <t>High</t>
  </si>
  <si>
    <t>Agara synthetic demonstration</t>
  </si>
  <si>
    <t>Agara is synthetic; real cases require cited evidence.</t>
  </si>
  <si>
    <t>Programme Actors and Institutional Responsibilities</t>
  </si>
  <si>
    <t>Actor ID</t>
  </si>
  <si>
    <t>Layer</t>
  </si>
  <si>
    <t>Generic Actor / Persona</t>
  </si>
  <si>
    <t>Institution Type</t>
  </si>
  <si>
    <t>Core Responsibilities</t>
  </si>
  <si>
    <t>Decision Authority</t>
  </si>
  <si>
    <t>Data Responsibility</t>
  </si>
  <si>
    <t>Primary Interfaces</t>
  </si>
  <si>
    <t>Country Role Mapping</t>
  </si>
  <si>
    <t>Validation Notes</t>
  </si>
  <si>
    <t>ACT-001</t>
  </si>
  <si>
    <t>Programme owner</t>
  </si>
  <si>
    <t>WHO / national lead</t>
  </si>
  <si>
    <t>Set programme direction, approve scope and coordinate partners.</t>
  </si>
  <si>
    <t>Programme-level decisions</t>
  </si>
  <si>
    <t>Programme oversight and reporting</t>
  </si>
  <si>
    <t>Health, meteorological, digital and funding partners</t>
  </si>
  <si>
    <t>Map to actual national authority.</t>
  </si>
  <si>
    <t>ACT-002</t>
  </si>
  <si>
    <t>Country programme coordinator</t>
  </si>
  <si>
    <t>Ministry / public health institute</t>
  </si>
  <si>
    <t>Coordinate implementation, decisions, reviews and roadmap.</t>
  </si>
  <si>
    <t>Operational coordination</t>
  </si>
  <si>
    <t>Country register and evidence</t>
  </si>
  <si>
    <t>All country actors</t>
  </si>
  <si>
    <t>May be a dedicated role or assigned function.</t>
  </si>
  <si>
    <t>ACT-003</t>
  </si>
  <si>
    <t>Shared</t>
  </si>
  <si>
    <t>National meteorological service</t>
  </si>
  <si>
    <t>Meteorological authority</t>
  </si>
  <si>
    <t>Provide observations, forecasts, metadata and revisions.</t>
  </si>
  <si>
    <t>Authority over meteorological products</t>
  </si>
  <si>
    <t>Climate and weather sources</t>
  </si>
  <si>
    <t>CHUD pipelines; HHAS risk review</t>
  </si>
  <si>
    <t>Confirm service catalogue and access method.</t>
  </si>
  <si>
    <t>ACT-004</t>
  </si>
  <si>
    <t>National public health institute</t>
  </si>
  <si>
    <t>Public health authority</t>
  </si>
  <si>
    <t>Interpret evidence, conduct surveillance and support risk decisions.</t>
  </si>
  <si>
    <t>Scientific and public-health advice</t>
  </si>
  <si>
    <t>Health surveillance and analytical outputs</t>
  </si>
  <si>
    <t>CHUD and HHAS</t>
  </si>
  <si>
    <t>Could sit within ministry in some countries.</t>
  </si>
  <si>
    <t>ACT-005</t>
  </si>
  <si>
    <t>Data steward</t>
  </si>
  <si>
    <t>Source-owning institution</t>
  </si>
  <si>
    <t>Maintain definitions, metadata, quality and permitted use.</t>
  </si>
  <si>
    <t>Data stewardship decisions</t>
  </si>
  <si>
    <t>Assigned dataset/domain</t>
  </si>
  <si>
    <t>Data owner, pipeline operator, analyst</t>
  </si>
  <si>
    <t>Ownership and stewardship should remain distinct.</t>
  </si>
  <si>
    <t>ACT-006</t>
  </si>
  <si>
    <t>Data pipeline operator</t>
  </si>
  <si>
    <t>Health information centre / technical team</t>
  </si>
  <si>
    <t>Run acquisition, validation, harmonisation and integration.</t>
  </si>
  <si>
    <t>Operational processing within approved controls</t>
  </si>
  <si>
    <t>Pipeline logs and generated datasets</t>
  </si>
  <si>
    <t>Data stewards and analysts</t>
  </si>
  <si>
    <t>May be central, local or federated.</t>
  </si>
  <si>
    <t>ACT-007</t>
  </si>
  <si>
    <t>Warning authority</t>
  </si>
  <si>
    <t>Ministry / designated authority</t>
  </si>
  <si>
    <t>Approve, update, extend and cancel official warnings.</t>
  </si>
  <si>
    <t>Official warning decision</t>
  </si>
  <si>
    <t>Warning records and approvals</t>
  </si>
  <si>
    <t>Meteorological and public-health reviewers</t>
  </si>
  <si>
    <t>Legal mandate must be confirmed.</t>
  </si>
  <si>
    <t>ACT-008</t>
  </si>
  <si>
    <t>District health focal point</t>
  </si>
  <si>
    <t>Subnational health authority</t>
  </si>
  <si>
    <t>Validate local conditions, coordinate action and report implementation.</t>
  </si>
  <si>
    <t>District operational escalation</t>
  </si>
  <si>
    <t>Local health and implementation information</t>
  </si>
  <si>
    <t>Facilities, municipalities and national team</t>
  </si>
  <si>
    <t>Key for country groundtruthing.</t>
  </si>
  <si>
    <t>ACT-009</t>
  </si>
  <si>
    <t>Funding and implementation partner</t>
  </si>
  <si>
    <t>Donor / UN / technical partner</t>
  </si>
  <si>
    <t>Provide finance, technical support, milestones and review.</t>
  </si>
  <si>
    <t>Defined by agreement</t>
  </si>
  <si>
    <t>Programme reports and evidence</t>
  </si>
  <si>
    <t>Programme owner and country lead</t>
  </si>
  <si>
    <t>Partner satisfaction should not override country ownership.</t>
  </si>
  <si>
    <t>Programme-Level Workflow Catalogue</t>
  </si>
  <si>
    <t>Workflow ID</t>
  </si>
  <si>
    <t>Workflow</t>
  </si>
  <si>
    <t>Trigger</t>
  </si>
  <si>
    <t>Start Actor</t>
  </si>
  <si>
    <t>Key Stages</t>
  </si>
  <si>
    <t>Primary Output</t>
  </si>
  <si>
    <t>Dependencies</t>
  </si>
  <si>
    <t>Exception / Fallback</t>
  </si>
  <si>
    <t>Frequency</t>
  </si>
  <si>
    <t>Owner</t>
  </si>
  <si>
    <t>UMB-WFL-001</t>
  </si>
  <si>
    <t>Define and approve programme scope</t>
  </si>
  <si>
    <t>Programme initiation or material change</t>
  </si>
  <si>
    <t>Draft scope; consult actors; record assumptions; approve boundaries</t>
  </si>
  <si>
    <t>Approved programme scope</t>
  </si>
  <si>
    <t>Governance and evidence</t>
  </si>
  <si>
    <t>Defer unresolved scope items with owner and review date</t>
  </si>
  <si>
    <t>At initiation and change</t>
  </si>
  <si>
    <t>UMB-WFL-002</t>
  </si>
  <si>
    <t>Country groundtruthing and adaptation</t>
  </si>
  <si>
    <t>Country selected for implementation</t>
  </si>
  <si>
    <t>Country coordinator</t>
  </si>
  <si>
    <t>Assess readiness; map roles, sources and workflows; validate; approve adaptations</t>
  </si>
  <si>
    <t>Country implementation package</t>
  </si>
  <si>
    <t>Country participation and data access</t>
  </si>
  <si>
    <t>Use visible gaps and interim methods</t>
  </si>
  <si>
    <t>Pilot and periodic review</t>
  </si>
  <si>
    <t>Country lead</t>
  </si>
  <si>
    <t>UMB-WFL-003</t>
  </si>
  <si>
    <t>Programme change control</t>
  </si>
  <si>
    <t>New evidence, country finding or defect</t>
  </si>
  <si>
    <t>Programme coordinator</t>
  </si>
  <si>
    <t>Assess impact; review; approve/reject; update versions; communicate</t>
  </si>
  <si>
    <t>Controlled programme change</t>
  </si>
  <si>
    <t>Traceability and validation</t>
  </si>
  <si>
    <t>Emergency change with retrospective review</t>
  </si>
  <si>
    <t>Event-driven</t>
  </si>
  <si>
    <t>HHAS-WFL-001</t>
  </si>
  <si>
    <t>Generate and approve heat-health warning</t>
  </si>
  <si>
    <t>Forecast or health-risk signal</t>
  </si>
  <si>
    <t>Meteorological / surveillance actor</t>
  </si>
  <si>
    <t>Acquire evidence; assess risk; expert review; approve; issue</t>
  </si>
  <si>
    <t>Versioned warning and actions</t>
  </si>
  <si>
    <t>CHUD dataset; warning authority</t>
  </si>
  <si>
    <t>Manual review and communication fallback</t>
  </si>
  <si>
    <t>HHAS-WFL-002</t>
  </si>
  <si>
    <t>Monitor, update and cancel warning</t>
  </si>
  <si>
    <t>Active warning and new evidence</t>
  </si>
  <si>
    <t>HHAS coordinator</t>
  </si>
  <si>
    <t>Monitor evidence; reassess; update/extend/de-escalate; cancel; archive</t>
  </si>
  <si>
    <t>Current warning status</t>
  </si>
  <si>
    <t>Forecasts, health signals, implementation reports</t>
  </si>
  <si>
    <t>Manual monitoring if systems unavailable</t>
  </si>
  <si>
    <t>During event</t>
  </si>
  <si>
    <t>CHUD-WFL-001</t>
  </si>
  <si>
    <t>Acquire and validate sources</t>
  </si>
  <si>
    <t>Scheduled or event source delivery</t>
  </si>
  <si>
    <t>Pipeline operator</t>
  </si>
  <si>
    <t>Receive; verify; validate; classify; quarantine or accept</t>
  </si>
  <si>
    <t>Validated source dataset</t>
  </si>
  <si>
    <t>Source access and schedule</t>
  </si>
  <si>
    <t>Retry, fallback or manual receipt</t>
  </si>
  <si>
    <t>Per source schedule</t>
  </si>
  <si>
    <t>Data operations</t>
  </si>
  <si>
    <t>CHUD-WFL-002</t>
  </si>
  <si>
    <t>Harmonise and integrate datasets</t>
  </si>
  <si>
    <t>Validated source versions available</t>
  </si>
  <si>
    <t>Standardise; align time; map geography; integrate; reconcile</t>
  </si>
  <si>
    <t>Versioned integrated dataset</t>
  </si>
  <si>
    <t>Rules, crosswalks, quality gates</t>
  </si>
  <si>
    <t>Hold, partial internal output or review</t>
  </si>
  <si>
    <t>Per approved pipeline</t>
  </si>
  <si>
    <t>CHUD-WFL-003</t>
  </si>
  <si>
    <t>Correct and reprocess outputs</t>
  </si>
  <si>
    <t>Confirmed source or method defect</t>
  </si>
  <si>
    <t>Assess impact; correct; reprocess; review; republish/withdraw</t>
  </si>
  <si>
    <t>Corrected current version</t>
  </si>
  <si>
    <t>Lineage and authority</t>
  </si>
  <si>
    <t>Publication hold and user notification</t>
  </si>
  <si>
    <t>Umbrella Functional and Governance Requirements</t>
  </si>
  <si>
    <t>Requirement ID</t>
  </si>
  <si>
    <t>Requirement</t>
  </si>
  <si>
    <t>Rationale</t>
  </si>
  <si>
    <t>Implementation Mode</t>
  </si>
  <si>
    <t>Related Workflow</t>
  </si>
  <si>
    <t>Acceptance Criterion</t>
  </si>
  <si>
    <t>Country Adaptation</t>
  </si>
  <si>
    <t>Evidence</t>
  </si>
  <si>
    <t>UMB-REQ-001</t>
  </si>
  <si>
    <t>The programme shall maintain approved scope, ownership and decision authority.</t>
  </si>
  <si>
    <t>Prevents technical work from proceeding without institutional legitimacy.</t>
  </si>
  <si>
    <t>Governance process</t>
  </si>
  <si>
    <t>Approved scope identifies owner, boundaries, decision route and review date.</t>
  </si>
  <si>
    <t>Required</t>
  </si>
  <si>
    <t>UMB-REQ-002</t>
  </si>
  <si>
    <t>The programme shall maintain end-to-end traceability across umbrella, HHAS and CHUD artefacts.</t>
  </si>
  <si>
    <t>Supports impact analysis, validation and controlled change.</t>
  </si>
  <si>
    <t>Workbook / registry</t>
  </si>
  <si>
    <t>A sampled component can be traced to source, workflow, requirement, test and country adaptation.</t>
  </si>
  <si>
    <t>UMB-REQ-003</t>
  </si>
  <si>
    <t>Country adaptations shall be recorded separately from generic programme content.</t>
  </si>
  <si>
    <t>Avoids presenting national decisions as universal standards.</t>
  </si>
  <si>
    <t>Workbook / process</t>
  </si>
  <si>
    <t>Each adapted component includes rationale, owner and validation status.</t>
  </si>
  <si>
    <t>UMB-REQ-004</t>
  </si>
  <si>
    <t>The programme shall distinguish documented practice, programme interpretation and illustrative assumptions.</t>
  </si>
  <si>
    <t>Protects legitimacy of case studies and demonstrations.</t>
  </si>
  <si>
    <t>Documentation control</t>
  </si>
  <si>
    <t>Demonstration and case-study content uses explicit classification.</t>
  </si>
  <si>
    <t>Agara demonstration</t>
  </si>
  <si>
    <t>UMB-REQ-005</t>
  </si>
  <si>
    <t>The programme shall support central, local, federated and hybrid implementation models.</t>
  </si>
  <si>
    <t>Countries differ in ownership, privacy and infrastructure.</t>
  </si>
  <si>
    <t>Architecture and configuration</t>
  </si>
  <si>
    <t>Architecture lead</t>
  </si>
  <si>
    <t>Country design records data location and selected deployment model.</t>
  </si>
  <si>
    <t>UMB-REQ-006</t>
  </si>
  <si>
    <t>Material AI-supported outputs shall remain traceable and subject to accountable human review.</t>
  </si>
  <si>
    <t>AI must remain subordinate to scientific and public-health authority.</t>
  </si>
  <si>
    <t>Architecture and governance</t>
  </si>
  <si>
    <t>AI use case identifies model, inputs, reviewer, decision and fallback.</t>
  </si>
  <si>
    <t>As applicable</t>
  </si>
  <si>
    <t>UMB-REQ-007</t>
  </si>
  <si>
    <t>The programme shall track partner commitments, milestones, financing dependencies and handover.</t>
  </si>
  <si>
    <t>Supports accountable delivery and sustainability.</t>
  </si>
  <si>
    <t>Each funded workstream has owner, milestone, resource need and transition plan.</t>
  </si>
  <si>
    <t>HHAS–CHUD Programme Crosswalk</t>
  </si>
  <si>
    <t>Crosswalk ID</t>
  </si>
  <si>
    <t>Programme Objective</t>
  </si>
  <si>
    <t>Umbrella Component</t>
  </si>
  <si>
    <t>HHAS Component</t>
  </si>
  <si>
    <t>CHUD Component</t>
  </si>
  <si>
    <t>Shared Data / Evidence</t>
  </si>
  <si>
    <t>Primary Workflow</t>
  </si>
  <si>
    <t>Indicator / Measure</t>
  </si>
  <si>
    <t>Country Configuration</t>
  </si>
  <si>
    <t>Validation Evidence</t>
  </si>
  <si>
    <t>Gap / Action</t>
  </si>
  <si>
    <t>XWK-001</t>
  </si>
  <si>
    <t>Convert climate information into coordinated public-health action</t>
  </si>
  <si>
    <t>Warning generation and action activation</t>
  </si>
  <si>
    <t>Governed source acquisition and integrated dataset</t>
  </si>
  <si>
    <t>Forecasts, observed weather, health pressure, vulnerability</t>
  </si>
  <si>
    <t>Warning lead time; acknowledgement; pipeline quality</t>
  </si>
  <si>
    <t>UMB-REQ-001; UMB-REQ-002</t>
  </si>
  <si>
    <t>Warning authority, risk method and channels</t>
  </si>
  <si>
    <t>Confirm country decision authority.</t>
  </si>
  <si>
    <t>XWK-002</t>
  </si>
  <si>
    <t>Preserve evidence integrity from source to publication</t>
  </si>
  <si>
    <t>Traceability and change control</t>
  </si>
  <si>
    <t>Warning versioning and superseding</t>
  </si>
  <si>
    <t>Lineage, versioning, correction and reprocessing</t>
  </si>
  <si>
    <t>Source versions, rules, approvals and publication records</t>
  </si>
  <si>
    <t>Correction time; current-version accuracy</t>
  </si>
  <si>
    <t>Retention, correction authority and notification</t>
  </si>
  <si>
    <t>Populate detailed HHAS/CHUD workbook links.</t>
  </si>
  <si>
    <t>XWK-003</t>
  </si>
  <si>
    <t>Support country ownership and adaptation</t>
  </si>
  <si>
    <t>Country implementation governance</t>
  </si>
  <si>
    <t>Country-configured warning levels and actions</t>
  </si>
  <si>
    <t>Country-configured sources, calendars, geography and quality rules</t>
  </si>
  <si>
    <t>Country readiness and adaptation evidence</t>
  </si>
  <si>
    <t>Adaptations validated; critical gaps open</t>
  </si>
  <si>
    <t>UMB-REQ-003; UMB-REQ-005</t>
  </si>
  <si>
    <t>All country-specific settings</t>
  </si>
  <si>
    <t>Pilot-country mapping pending.</t>
  </si>
  <si>
    <t>XWK-004</t>
  </si>
  <si>
    <t>Demonstrate the end-to-end model</t>
  </si>
  <si>
    <t>Case studies and demonstrations</t>
  </si>
  <si>
    <t>Agara warning and response lifecycle</t>
  </si>
  <si>
    <t>Agara data acquisition, harmonisation and integration</t>
  </si>
  <si>
    <t>Synthetic event evidence and acceptance tests</t>
  </si>
  <si>
    <t>HHAS-WFL-001; CHUD-WFL-002</t>
  </si>
  <si>
    <t>Demonstration coverage and identified gaps</t>
  </si>
  <si>
    <t>Illustrative settings must be labelled</t>
  </si>
  <si>
    <t>Agara completed as initial demonstration.</t>
  </si>
  <si>
    <t>XWK-005</t>
  </si>
  <si>
    <t>Support sustainable programme delivery</t>
  </si>
  <si>
    <t>Partner and financing governance</t>
  </si>
  <si>
    <t>Operational staffing and communication capacity</t>
  </si>
  <si>
    <t>Hosting, data access, support and maintenance capacity</t>
  </si>
  <si>
    <t>Milestones, expenditure, partner feedback and handover</t>
  </si>
  <si>
    <t>Milestone completion; ownership confirmed</t>
  </si>
  <si>
    <t>Funding and partner arrangements</t>
  </si>
  <si>
    <t>Define programme-level partner satisfaction measures.</t>
  </si>
  <si>
    <t>Country Adaptation Register</t>
  </si>
  <si>
    <t>Adaptation ID</t>
  </si>
  <si>
    <t>Country</t>
  </si>
  <si>
    <t>Generic Component ID</t>
  </si>
  <si>
    <t>Generic Component</t>
  </si>
  <si>
    <t>National Component / Decision</t>
  </si>
  <si>
    <t>Adaptation Status</t>
  </si>
  <si>
    <t>Responsible Institution</t>
  </si>
  <si>
    <t>Current State</t>
  </si>
  <si>
    <t>Target State</t>
  </si>
  <si>
    <t>Dependency</t>
  </si>
  <si>
    <t>Validation Status</t>
  </si>
  <si>
    <t>Evidence / Reference</t>
  </si>
  <si>
    <t>ADP-001</t>
  </si>
  <si>
    <t>Pilot Country 1</t>
  </si>
  <si>
    <t>To assess</t>
  </si>
  <si>
    <t>Not started</t>
  </si>
  <si>
    <t>Confirm lead institution and decision route.</t>
  </si>
  <si>
    <t>ADP-002</t>
  </si>
  <si>
    <t>Confirm source products and access.</t>
  </si>
  <si>
    <t>ADP-003</t>
  </si>
  <si>
    <t>Determine whether an existing warning service can be adapted.</t>
  </si>
  <si>
    <t>ADP-004</t>
  </si>
  <si>
    <t>Confirm reporting calendars and geographic boundary sources.</t>
  </si>
  <si>
    <t>ADP-005</t>
  </si>
  <si>
    <t>Pilot Country 2</t>
  </si>
  <si>
    <t>Country groundtruthing pending.</t>
  </si>
  <si>
    <t>Risks, Assumptions and Decisions Register</t>
  </si>
  <si>
    <t>Record ID</t>
  </si>
  <si>
    <t>Record Type</t>
  </si>
  <si>
    <t>Title</t>
  </si>
  <si>
    <t>Description</t>
  </si>
  <si>
    <t>Impact</t>
  </si>
  <si>
    <t>Likelihood</t>
  </si>
  <si>
    <t>Target / Review Date</t>
  </si>
  <si>
    <t>Decision / Mitigation</t>
  </si>
  <si>
    <t>Affected Components</t>
  </si>
  <si>
    <t>Evidence / Source</t>
  </si>
  <si>
    <t>RAD-001</t>
  </si>
  <si>
    <t>Assumption</t>
  </si>
  <si>
    <t>Programme owner and governance</t>
  </si>
  <si>
    <t>WHO owns the generic programme package; country authorities own national implementation decisions.</t>
  </si>
  <si>
    <t>Medium</t>
  </si>
  <si>
    <t>Open</t>
  </si>
  <si>
    <t>Confirm governance with programme leadership.</t>
  </si>
  <si>
    <t>UMB-CMP-001; UMB-REQ-001</t>
  </si>
  <si>
    <t>Working draft assumption</t>
  </si>
  <si>
    <t>RAD-002</t>
  </si>
  <si>
    <t>Risk</t>
  </si>
  <si>
    <t>Public documentation gaps in real-world cases</t>
  </si>
  <si>
    <t>Published case studies may not contain detailed data flows, thresholds, costs or approval routes.</t>
  </si>
  <si>
    <t>Case-study lead</t>
  </si>
  <si>
    <t>Label gaps explicitly and convert them into groundtruthing questions.</t>
  </si>
  <si>
    <t>Case-study document</t>
  </si>
  <si>
    <t>RAD-003</t>
  </si>
  <si>
    <t>Over-complex preliminary package</t>
  </si>
  <si>
    <t>Too many detailed artefacts may discourage early reviewers.</t>
  </si>
  <si>
    <t>Mitigating</t>
  </si>
  <si>
    <t>Use three consolidated workbooks and concise publication sections.</t>
  </si>
  <si>
    <t>All</t>
  </si>
  <si>
    <t>Workbook design decision</t>
  </si>
  <si>
    <t>RAD-004</t>
  </si>
  <si>
    <t>Decision</t>
  </si>
  <si>
    <t>Workbook grouping</t>
  </si>
  <si>
    <t>Use one umbrella workbook, one HHAS workbook and one CHUD workbook.</t>
  </si>
  <si>
    <t>Low</t>
  </si>
  <si>
    <t>Closed</t>
  </si>
  <si>
    <t>Apply consistent IDs, formats and traceability across all three.</t>
  </si>
  <si>
    <t>User decision</t>
  </si>
  <si>
    <t>RAD-005</t>
  </si>
  <si>
    <t>Pilot-country selection</t>
  </si>
  <si>
    <t>Two pilot countries will groundtruth the generic package through March 2027.</t>
  </si>
  <si>
    <t>Confirm countries, sponsors and implementation scope.</t>
  </si>
  <si>
    <t>Programme planning assumption</t>
  </si>
  <si>
    <t>RAD-006</t>
  </si>
  <si>
    <t>Unsupported normative thresholds</t>
  </si>
  <si>
    <t>Illustrative thresholds could be mistaken for WHO recommendations.</t>
  </si>
  <si>
    <t>Technical leads</t>
  </si>
  <si>
    <t>Label all demonstration values as illustrative and country configurable.</t>
  </si>
  <si>
    <t>HHAS-CMP-001; UMB-REQ-004</t>
  </si>
  <si>
    <t>Validation and Evidence Register</t>
  </si>
  <si>
    <t>Evidence ID</t>
  </si>
  <si>
    <t>Validation Domain</t>
  </si>
  <si>
    <t>Component / Requirement</t>
  </si>
  <si>
    <t>Validation Activity</t>
  </si>
  <si>
    <t>Method</t>
  </si>
  <si>
    <t>Expected Result</t>
  </si>
  <si>
    <t>Actual Result</t>
  </si>
  <si>
    <t>Reviewer</t>
  </si>
  <si>
    <t>Evidence Location</t>
  </si>
  <si>
    <t>Date</t>
  </si>
  <si>
    <t>Follow-up Action</t>
  </si>
  <si>
    <t>VAL-001</t>
  </si>
  <si>
    <t>Governance</t>
  </si>
  <si>
    <t>Review programme scope and authority</t>
  </si>
  <si>
    <t>Document and stakeholder review</t>
  </si>
  <si>
    <t>Owner, boundaries and decision route confirmed</t>
  </si>
  <si>
    <t>Planned</t>
  </si>
  <si>
    <t>Schedule leadership review.</t>
  </si>
  <si>
    <t>VAL-002</t>
  </si>
  <si>
    <t>Trace sample Agara elements across programme, CHUD and HHAS</t>
  </si>
  <si>
    <t>Workbook inspection</t>
  </si>
  <si>
    <t>Each sampled element links to workflow, requirement and test</t>
  </si>
  <si>
    <t>Complete after HHAS and CHUD workbooks.</t>
  </si>
  <si>
    <t>VAL-003</t>
  </si>
  <si>
    <t>Groundtruth generic actors and workflows in Pilot Country 1</t>
  </si>
  <si>
    <t>Workshop and source-system walkthrough</t>
  </si>
  <si>
    <t>Roles, data sources and gaps confirmed</t>
  </si>
  <si>
    <t>Await country selection.</t>
  </si>
  <si>
    <t>VAL-004</t>
  </si>
  <si>
    <t>Demonstration</t>
  </si>
  <si>
    <t>Review Agara classifications and disclaimers</t>
  </si>
  <si>
    <t>Technical and editorial review</t>
  </si>
  <si>
    <t>Documented concepts, DAK interpretation and illustrative assumptions are distinguishable</t>
  </si>
  <si>
    <t>In progress</t>
  </si>
  <si>
    <t>Resolve terminology before publication.</t>
  </si>
  <si>
    <t>VAL-005</t>
  </si>
  <si>
    <t>Workbook usability</t>
  </si>
  <si>
    <t>All umbrella sheets</t>
  </si>
  <si>
    <t>Review navigation, filters, IDs and dropdown fields</t>
  </si>
  <si>
    <t>User review</t>
  </si>
  <si>
    <t>Workbook is understandable and usable without specialist spreadsheet skills</t>
  </si>
  <si>
    <t>Use feedback before building HHAS workbook.</t>
  </si>
  <si>
    <t>Workbook Change Log</t>
  </si>
  <si>
    <t>Change ID</t>
  </si>
  <si>
    <t>Workbook Version</t>
  </si>
  <si>
    <t>Affected Sheet / Component</t>
  </si>
  <si>
    <t>Change Type</t>
  </si>
  <si>
    <t>Change Summary</t>
  </si>
  <si>
    <t>Reason</t>
  </si>
  <si>
    <t>Requested By</t>
  </si>
  <si>
    <t>Approved By</t>
  </si>
  <si>
    <t>Next Action</t>
  </si>
  <si>
    <t>CHG-001</t>
  </si>
  <si>
    <t>Entire workbook</t>
  </si>
  <si>
    <t>Initial creation</t>
  </si>
  <si>
    <t>Created consolidated programme umbrella workbook.</t>
  </si>
  <si>
    <t>Provide practical programme register and traceability structure.</t>
  </si>
  <si>
    <t>Christopher Jones</t>
  </si>
  <si>
    <t>Implemented</t>
  </si>
  <si>
    <t>Review structure before HHAS workbook.</t>
  </si>
  <si>
    <t>CHG-002</t>
  </si>
  <si>
    <t>Demonstrations and case studies</t>
  </si>
  <si>
    <t>Content decision</t>
  </si>
  <si>
    <t>Established Agara as flagship simulation with two supporting documents.</t>
  </si>
  <si>
    <t>Avoid over-investing in multiple simulations at preliminary stage.</t>
  </si>
  <si>
    <t>Maintain Agara terminology consistently.</t>
  </si>
  <si>
    <t>CHG-003</t>
  </si>
  <si>
    <t>Workbook architecture</t>
  </si>
  <si>
    <t>Structural decision</t>
  </si>
  <si>
    <t>Grouped planned Excel artefacts into three workbooks: umbrella, HHAS and CHUD.</t>
  </si>
  <si>
    <t>Reduce fragmentation and version-control burden.</t>
  </si>
  <si>
    <t>Carry structure and ID conventions into detailed workbooks.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</si>
</sst>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1"/>
      <name val="Carlito"/>
    </font>
    <font>
      <b/>
      <sz val="16"/>
      <color rgb="FFFFFFFF"/>
      <name val="Carlito"/>
    </font>
    <font>
      <i/>
      <sz val="11"/>
      <color rgb="FF1F2937"/>
      <name val="Carlito"/>
    </font>
    <font>
      <b/>
      <sz val="11"/>
      <color rgb="FF1F2937"/>
      <name val="Carlito"/>
    </font>
    <font>
      <b/>
      <sz val="11"/>
      <name val="Carlito"/>
    </font>
    <font>
      <b/>
      <sz val="11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DDEBF7"/>
      </patternFill>
    </fill>
    <fill>
      <patternFill patternType="solid">
        <f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5" borderId="0" xfId="0" applyFont="1" applyFill="1" applyAlignment="1">
      <alignment horizontal="center" vertical="center" wrapText="1"/>
    </xf>
    <xf numFmtId="1" fontId="0" fillId="0" borderId="0" xfId="0" applyNumberFormat="1" applyAlignment="1">
      <alignment vertical="top" wrapText="1"/>
    </xf>
    <xf numFmtId="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164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8">
    <dxf>
      <fill>
        <patternFill patternType="solid">
          <bgColor rgb="FFFCE4D6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grammeComponentsTable" displayName="ProgrammeComponentsTable" ref="A2:L11">
  <tableColumns count="12">
    <tableColumn id="1" xr3:uid="{00000000-0010-0000-0000-000001000000}" name="Component ID"/>
    <tableColumn id="2" xr3:uid="{00000000-0010-0000-0000-000002000000}" name="Programme Layer"/>
    <tableColumn id="3" xr3:uid="{00000000-0010-0000-0000-000003000000}" name="Component"/>
    <tableColumn id="4" xr3:uid="{00000000-0010-0000-0000-000004000000}" name="Purpose"/>
    <tableColumn id="5" xr3:uid="{00000000-0010-0000-0000-000005000000}" name="Primary Owner"/>
    <tableColumn id="6" xr3:uid="{00000000-0010-0000-0000-000006000000}" name="Related Artefact"/>
    <tableColumn id="7" xr3:uid="{00000000-0010-0000-0000-000007000000}" name="Priority"/>
    <tableColumn id="8" xr3:uid="{00000000-0010-0000-0000-000008000000}" name="Status"/>
    <tableColumn id="9" xr3:uid="{00000000-0010-0000-0000-000009000000}" name="Version"/>
    <tableColumn id="10" xr3:uid="{00000000-0010-0000-0000-00000A000000}" name="Country Configurable"/>
    <tableColumn id="11" xr3:uid="{00000000-0010-0000-0000-00000B000000}" name="Source / Basis"/>
    <tableColumn id="12" xr3:uid="{00000000-0010-0000-0000-00000C000000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ctorsTable" displayName="ActorsTable" ref="A2:K11">
  <tableColumns count="11">
    <tableColumn id="1" xr3:uid="{00000000-0010-0000-0100-000001000000}" name="Actor ID"/>
    <tableColumn id="2" xr3:uid="{00000000-0010-0000-0100-000002000000}" name="Layer"/>
    <tableColumn id="3" xr3:uid="{00000000-0010-0000-0100-000003000000}" name="Generic Actor / Persona"/>
    <tableColumn id="4" xr3:uid="{00000000-0010-0000-0100-000004000000}" name="Institution Type"/>
    <tableColumn id="5" xr3:uid="{00000000-0010-0000-0100-000005000000}" name="Core Responsibilities"/>
    <tableColumn id="6" xr3:uid="{00000000-0010-0000-0100-000006000000}" name="Decision Authority"/>
    <tableColumn id="7" xr3:uid="{00000000-0010-0000-0100-000007000000}" name="Data Responsibility"/>
    <tableColumn id="8" xr3:uid="{00000000-0010-0000-0100-000008000000}" name="Primary Interfaces"/>
    <tableColumn id="9" xr3:uid="{00000000-0010-0000-0100-000009000000}" name="Country Role Mapping"/>
    <tableColumn id="10" xr3:uid="{00000000-0010-0000-0100-00000A000000}" name="Status"/>
    <tableColumn id="11" xr3:uid="{00000000-0010-0000-0100-00000B000000}" name="Validation 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WorkflowsTable" displayName="WorkflowsTable" ref="A2:L10">
  <tableColumns count="12">
    <tableColumn id="1" xr3:uid="{00000000-0010-0000-0200-000001000000}" name="Workflow ID"/>
    <tableColumn id="2" xr3:uid="{00000000-0010-0000-0200-000002000000}" name="Layer"/>
    <tableColumn id="3" xr3:uid="{00000000-0010-0000-0200-000003000000}" name="Workflow"/>
    <tableColumn id="4" xr3:uid="{00000000-0010-0000-0200-000004000000}" name="Trigger"/>
    <tableColumn id="5" xr3:uid="{00000000-0010-0000-0200-000005000000}" name="Start Actor"/>
    <tableColumn id="6" xr3:uid="{00000000-0010-0000-0200-000006000000}" name="Key Stages"/>
    <tableColumn id="7" xr3:uid="{00000000-0010-0000-0200-000007000000}" name="Primary Output"/>
    <tableColumn id="8" xr3:uid="{00000000-0010-0000-0200-000008000000}" name="Dependencies"/>
    <tableColumn id="9" xr3:uid="{00000000-0010-0000-0200-000009000000}" name="Exception / Fallback"/>
    <tableColumn id="10" xr3:uid="{00000000-0010-0000-0200-00000A000000}" name="Frequency"/>
    <tableColumn id="11" xr3:uid="{00000000-0010-0000-0200-00000B000000}" name="Owner"/>
    <tableColumn id="12" xr3:uid="{00000000-0010-0000-0200-00000C000000}" name="Statu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quirementsTable" displayName="RequirementsTable" ref="A2:L9">
  <tableColumns count="12">
    <tableColumn id="1" xr3:uid="{00000000-0010-0000-0300-000001000000}" name="Requirement ID"/>
    <tableColumn id="2" xr3:uid="{00000000-0010-0000-0300-000002000000}" name="Layer"/>
    <tableColumn id="3" xr3:uid="{00000000-0010-0000-0300-000003000000}" name="Requirement"/>
    <tableColumn id="4" xr3:uid="{00000000-0010-0000-0300-000004000000}" name="Rationale"/>
    <tableColumn id="5" xr3:uid="{00000000-0010-0000-0300-000005000000}" name="Priority"/>
    <tableColumn id="6" xr3:uid="{00000000-0010-0000-0300-000006000000}" name="Implementation Mode"/>
    <tableColumn id="7" xr3:uid="{00000000-0010-0000-0300-000007000000}" name="Owner"/>
    <tableColumn id="8" xr3:uid="{00000000-0010-0000-0300-000008000000}" name="Related Workflow"/>
    <tableColumn id="9" xr3:uid="{00000000-0010-0000-0300-000009000000}" name="Acceptance Criterion"/>
    <tableColumn id="10" xr3:uid="{00000000-0010-0000-0300-00000A000000}" name="Country Adaptation"/>
    <tableColumn id="11" xr3:uid="{00000000-0010-0000-0300-00000B000000}" name="Status"/>
    <tableColumn id="12" xr3:uid="{00000000-0010-0000-0300-00000C000000}" name="Evidenc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rosswalkTable" displayName="CrosswalkTable" ref="A2:L7">
  <tableColumns count="12">
    <tableColumn id="1" xr3:uid="{00000000-0010-0000-0400-000001000000}" name="Crosswalk ID"/>
    <tableColumn id="2" xr3:uid="{00000000-0010-0000-0400-000002000000}" name="Programme Objective"/>
    <tableColumn id="3" xr3:uid="{00000000-0010-0000-0400-000003000000}" name="Umbrella Component"/>
    <tableColumn id="4" xr3:uid="{00000000-0010-0000-0400-000004000000}" name="HHAS Component"/>
    <tableColumn id="5" xr3:uid="{00000000-0010-0000-0400-000005000000}" name="CHUD Component"/>
    <tableColumn id="6" xr3:uid="{00000000-0010-0000-0400-000006000000}" name="Shared Data / Evidence"/>
    <tableColumn id="7" xr3:uid="{00000000-0010-0000-0400-000007000000}" name="Primary Workflow"/>
    <tableColumn id="8" xr3:uid="{00000000-0010-0000-0400-000008000000}" name="Indicator / Measure"/>
    <tableColumn id="9" xr3:uid="{00000000-0010-0000-0400-000009000000}" name="Requirement"/>
    <tableColumn id="10" xr3:uid="{00000000-0010-0000-0400-00000A000000}" name="Country Configuration"/>
    <tableColumn id="11" xr3:uid="{00000000-0010-0000-0400-00000B000000}" name="Validation Evidence"/>
    <tableColumn id="12" xr3:uid="{00000000-0010-0000-0400-00000C000000}" name="Gap / Ac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ountryAdaptationTable" displayName="CountryAdaptationTable" ref="A2:N7">
  <tableColumns count="14">
    <tableColumn id="1" xr3:uid="{00000000-0010-0000-0500-000001000000}" name="Adaptation ID"/>
    <tableColumn id="2" xr3:uid="{00000000-0010-0000-0500-000002000000}" name="Country"/>
    <tableColumn id="3" xr3:uid="{00000000-0010-0000-0500-000003000000}" name="Generic Component ID"/>
    <tableColumn id="4" xr3:uid="{00000000-0010-0000-0500-000004000000}" name="Generic Component"/>
    <tableColumn id="5" xr3:uid="{00000000-0010-0000-0500-000005000000}" name="National Component / Decision"/>
    <tableColumn id="6" xr3:uid="{00000000-0010-0000-0500-000006000000}" name="Adaptation Status"/>
    <tableColumn id="7" xr3:uid="{00000000-0010-0000-0500-000007000000}" name="Responsible Institution"/>
    <tableColumn id="8" xr3:uid="{00000000-0010-0000-0500-000008000000}" name="Current State"/>
    <tableColumn id="9" xr3:uid="{00000000-0010-0000-0500-000009000000}" name="Target State"/>
    <tableColumn id="10" xr3:uid="{00000000-0010-0000-0500-00000A000000}" name="Priority"/>
    <tableColumn id="11" xr3:uid="{00000000-0010-0000-0500-00000B000000}" name="Dependency"/>
    <tableColumn id="12" xr3:uid="{00000000-0010-0000-0500-00000C000000}" name="Validation Status"/>
    <tableColumn id="13" xr3:uid="{00000000-0010-0000-0500-00000D000000}" name="Evidence / Reference"/>
    <tableColumn id="14" xr3:uid="{00000000-0010-0000-0500-00000E000000}" name="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RisksDecisionsTable" displayName="RisksDecisionsTable" ref="A2:L8">
  <tableColumns count="12">
    <tableColumn id="1" xr3:uid="{00000000-0010-0000-0600-000001000000}" name="Record ID"/>
    <tableColumn id="2" xr3:uid="{00000000-0010-0000-0600-000002000000}" name="Record Type"/>
    <tableColumn id="3" xr3:uid="{00000000-0010-0000-0600-000003000000}" name="Title"/>
    <tableColumn id="4" xr3:uid="{00000000-0010-0000-0600-000004000000}" name="Description"/>
    <tableColumn id="5" xr3:uid="{00000000-0010-0000-0600-000005000000}" name="Impact"/>
    <tableColumn id="6" xr3:uid="{00000000-0010-0000-0600-000006000000}" name="Likelihood"/>
    <tableColumn id="7" xr3:uid="{00000000-0010-0000-0600-000007000000}" name="Owner"/>
    <tableColumn id="8" xr3:uid="{00000000-0010-0000-0600-000008000000}" name="Status"/>
    <tableColumn id="9" xr3:uid="{00000000-0010-0000-0600-000009000000}" name="Target / Review Date"/>
    <tableColumn id="10" xr3:uid="{00000000-0010-0000-0600-00000A000000}" name="Decision / Mitigation"/>
    <tableColumn id="11" xr3:uid="{00000000-0010-0000-0600-00000B000000}" name="Affected Components"/>
    <tableColumn id="12" xr3:uid="{00000000-0010-0000-0600-00000C000000}" name="Evidence / Sourc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ValidationEvidenceTable" displayName="ValidationEvidenceTable" ref="A2:L7">
  <tableColumns count="12">
    <tableColumn id="1" xr3:uid="{00000000-0010-0000-0700-000001000000}" name="Evidence ID"/>
    <tableColumn id="2" xr3:uid="{00000000-0010-0000-0700-000002000000}" name="Validation Domain"/>
    <tableColumn id="3" xr3:uid="{00000000-0010-0000-0700-000003000000}" name="Component / Requirement"/>
    <tableColumn id="4" xr3:uid="{00000000-0010-0000-0700-000004000000}" name="Validation Activity"/>
    <tableColumn id="5" xr3:uid="{00000000-0010-0000-0700-000005000000}" name="Method"/>
    <tableColumn id="6" xr3:uid="{00000000-0010-0000-0700-000006000000}" name="Expected Result"/>
    <tableColumn id="7" xr3:uid="{00000000-0010-0000-0700-000007000000}" name="Actual Result"/>
    <tableColumn id="8" xr3:uid="{00000000-0010-0000-0700-000008000000}" name="Status"/>
    <tableColumn id="9" xr3:uid="{00000000-0010-0000-0700-000009000000}" name="Reviewer"/>
    <tableColumn id="10" xr3:uid="{00000000-0010-0000-0700-00000A000000}" name="Evidence Location"/>
    <tableColumn id="11" xr3:uid="{00000000-0010-0000-0700-00000B000000}" name="Date"/>
    <tableColumn id="12" xr3:uid="{00000000-0010-0000-0700-00000C000000}" name="Follow-up Ac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ChangeLogTable" displayName="ChangeLogTable" ref="A2:K5">
  <tableColumns count="11">
    <tableColumn id="1" xr3:uid="{00000000-0010-0000-0800-000001000000}" name="Change ID"/>
    <tableColumn id="2" xr3:uid="{00000000-0010-0000-0800-000002000000}" name="Date"/>
    <tableColumn id="3" xr3:uid="{00000000-0010-0000-0800-000003000000}" name="Workbook Version"/>
    <tableColumn id="4" xr3:uid="{00000000-0010-0000-0800-000004000000}" name="Affected Sheet / Component"/>
    <tableColumn id="5" xr3:uid="{00000000-0010-0000-0800-000005000000}" name="Change Type"/>
    <tableColumn id="6" xr3:uid="{00000000-0010-0000-0800-000006000000}" name="Change Summary"/>
    <tableColumn id="7" xr3:uid="{00000000-0010-0000-0800-000007000000}" name="Reason"/>
    <tableColumn id="8" xr3:uid="{00000000-0010-0000-0800-000008000000}" name="Requested By"/>
    <tableColumn id="9" xr3:uid="{00000000-0010-0000-0800-000009000000}" name="Approved By"/>
    <tableColumn id="10" xr3:uid="{00000000-0010-0000-0800-00000A000000}" name="Status"/>
    <tableColumn id="11" xr3:uid="{00000000-0010-0000-0800-00000B000000}" name="Next A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sqref="A1:J1"/>
    </sheetView>
  </sheetViews>
  <sheetFormatPr defaultRowHeight="14.25"/>
  <cols>
    <col min="1" max="1" width="8" customWidth="1"/>
    <col min="2" max="2" width="24" customWidth="1"/>
    <col min="3" max="3" width="55" customWidth="1"/>
    <col min="4" max="4" width="28" customWidth="1"/>
    <col min="5" max="5" width="14" customWidth="1"/>
    <col min="6" max="6" width="38" customWidth="1"/>
    <col min="8" max="8" width="20" customWidth="1"/>
    <col min="9" max="9" width="12" customWidth="1"/>
    <col min="10" max="10" width="16" customWidth="1"/>
  </cols>
  <sheetData>
    <row r="1" spans="1:10" ht="30" customHeight="1">
      <c r="A1" s="10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4" customHeight="1">
      <c r="A2" s="11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4" spans="1:10" ht="15">
      <c r="A4" s="12" t="s">
        <v>2</v>
      </c>
      <c r="B4" s="12"/>
      <c r="C4" s="12"/>
      <c r="D4" s="12" t="s">
        <v>3</v>
      </c>
      <c r="E4" s="12"/>
      <c r="F4" s="12"/>
      <c r="G4" s="1"/>
      <c r="H4" s="1"/>
      <c r="I4" s="1"/>
      <c r="J4" s="1"/>
    </row>
    <row r="5" spans="1:10" ht="30" customHeight="1">
      <c r="A5" s="3" t="s">
        <v>4</v>
      </c>
      <c r="B5" s="2" t="s">
        <v>5</v>
      </c>
      <c r="D5" s="4" t="s">
        <v>6</v>
      </c>
      <c r="E5" s="4" t="s">
        <v>7</v>
      </c>
      <c r="F5" s="4" t="s">
        <v>8</v>
      </c>
      <c r="H5" s="4" t="s">
        <v>9</v>
      </c>
      <c r="I5" s="4" t="s">
        <v>10</v>
      </c>
      <c r="J5" s="4" t="s">
        <v>11</v>
      </c>
    </row>
    <row r="6" spans="1:10" ht="85.5">
      <c r="A6" s="3" t="s">
        <v>12</v>
      </c>
      <c r="B6" s="2" t="s">
        <v>13</v>
      </c>
      <c r="D6" s="2" t="s">
        <v>14</v>
      </c>
      <c r="E6" s="5">
        <f>COUNTA('02 Programme Components'!A3:A200)</f>
        <v>9</v>
      </c>
      <c r="F6" s="2" t="s">
        <v>15</v>
      </c>
      <c r="H6" s="2" t="s">
        <v>16</v>
      </c>
      <c r="I6" s="2">
        <f>COUNTIF('02 Programme Components'!H3:H200,"Draft")</f>
        <v>9</v>
      </c>
      <c r="J6" s="6">
        <f>IFERROR(I6/$E$6,0)</f>
        <v>1</v>
      </c>
    </row>
    <row r="7" spans="1:10" ht="71.25">
      <c r="A7" s="3" t="s">
        <v>17</v>
      </c>
      <c r="B7" s="2" t="s">
        <v>18</v>
      </c>
      <c r="D7" s="2" t="s">
        <v>19</v>
      </c>
      <c r="E7" s="5">
        <f>COUNTIF('08 Risks Decisions'!H3:H200,"Open")</f>
        <v>3</v>
      </c>
      <c r="F7" s="2" t="s">
        <v>20</v>
      </c>
      <c r="H7" s="2" t="s">
        <v>21</v>
      </c>
      <c r="I7" s="2">
        <f>COUNTIF('02 Programme Components'!H3:H200,"Under review")</f>
        <v>0</v>
      </c>
      <c r="J7" s="6">
        <f>IFERROR(I7/$E$6,0)</f>
        <v>0</v>
      </c>
    </row>
    <row r="8" spans="1:10" ht="57">
      <c r="A8" s="3" t="s">
        <v>22</v>
      </c>
      <c r="B8" s="2" t="s">
        <v>23</v>
      </c>
      <c r="D8" s="2" t="s">
        <v>24</v>
      </c>
      <c r="E8" s="5">
        <f>COUNTIF('08 Risks Decisions'!B3:B200,"Assumption")-COUNTIF('08 Risks Decisions'!H3:H200,"Closed")</f>
        <v>1</v>
      </c>
      <c r="F8" s="2" t="s">
        <v>25</v>
      </c>
      <c r="H8" s="2" t="s">
        <v>26</v>
      </c>
      <c r="I8" s="2">
        <f>COUNTIF('02 Programme Components'!H3:H200,"Approved")</f>
        <v>0</v>
      </c>
      <c r="J8" s="6">
        <f>IFERROR(I8/$E$6,0)</f>
        <v>0</v>
      </c>
    </row>
    <row r="9" spans="1:10" ht="57">
      <c r="A9" s="3" t="s">
        <v>27</v>
      </c>
      <c r="B9" s="2" t="s">
        <v>28</v>
      </c>
      <c r="D9" s="2" t="s">
        <v>29</v>
      </c>
      <c r="E9" s="5">
        <f>COUNTA('05 Programme Requirements'!A3:A300)</f>
        <v>7</v>
      </c>
      <c r="F9" s="2" t="s">
        <v>30</v>
      </c>
      <c r="H9" s="2" t="s">
        <v>31</v>
      </c>
      <c r="I9" s="2">
        <f>COUNTIF('02 Programme Components'!H3:H200,"Validated")</f>
        <v>0</v>
      </c>
      <c r="J9" s="6">
        <f>IFERROR(I9/$E$6,0)</f>
        <v>0</v>
      </c>
    </row>
    <row r="10" spans="1:10" ht="85.5">
      <c r="A10" s="3" t="s">
        <v>32</v>
      </c>
      <c r="B10" s="2" t="s">
        <v>33</v>
      </c>
      <c r="D10" s="2" t="s">
        <v>34</v>
      </c>
      <c r="E10" s="5">
        <f>COUNTA('09 Validation Evidence'!A3:A300)</f>
        <v>5</v>
      </c>
      <c r="F10" s="2" t="s">
        <v>35</v>
      </c>
      <c r="H10" s="2" t="s">
        <v>36</v>
      </c>
      <c r="I10" s="2">
        <f>COUNTIF('02 Programme Components'!H3:H200,"Deferred")</f>
        <v>0</v>
      </c>
      <c r="J10" s="6">
        <f>IFERROR(I10/$E$6,0)</f>
        <v>0</v>
      </c>
    </row>
    <row r="11" spans="1:10">
      <c r="D11" s="2" t="s">
        <v>37</v>
      </c>
      <c r="E11" s="5">
        <f>COUNTA('07 Country Adaptation'!A3:A300)</f>
        <v>5</v>
      </c>
      <c r="F11" s="2" t="s">
        <v>38</v>
      </c>
    </row>
    <row r="13" spans="1:10" ht="15">
      <c r="A13" s="12" t="s">
        <v>39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8.5">
      <c r="A14" s="7" t="s">
        <v>40</v>
      </c>
      <c r="B14" s="2" t="s">
        <v>41</v>
      </c>
      <c r="C14" s="2" t="s">
        <v>42</v>
      </c>
    </row>
    <row r="15" spans="1:10" ht="28.5">
      <c r="A15" s="7" t="s">
        <v>43</v>
      </c>
      <c r="B15" s="2" t="s">
        <v>44</v>
      </c>
      <c r="C15" s="2" t="s">
        <v>45</v>
      </c>
    </row>
    <row r="16" spans="1:10" ht="28.5">
      <c r="A16" s="7" t="s">
        <v>46</v>
      </c>
      <c r="B16" s="2" t="s">
        <v>47</v>
      </c>
      <c r="C16" s="2" t="s">
        <v>48</v>
      </c>
    </row>
    <row r="17" spans="1:3" ht="28.5">
      <c r="A17" s="7" t="s">
        <v>49</v>
      </c>
      <c r="B17" s="2" t="s">
        <v>50</v>
      </c>
      <c r="C17" s="2" t="s">
        <v>51</v>
      </c>
    </row>
    <row r="18" spans="1:3" ht="28.5">
      <c r="A18" s="7" t="s">
        <v>52</v>
      </c>
      <c r="B18" s="2" t="s">
        <v>53</v>
      </c>
      <c r="C18" s="2" t="s">
        <v>54</v>
      </c>
    </row>
  </sheetData>
  <mergeCells count="4">
    <mergeCell ref="A1:J1"/>
    <mergeCell ref="A2:J2"/>
    <mergeCell ref="A4:F4"/>
    <mergeCell ref="A13:J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00"/>
  <sheetViews>
    <sheetView workbookViewId="0"/>
  </sheetViews>
  <sheetFormatPr defaultRowHeight="14.25"/>
  <cols>
    <col min="1" max="1" width="14" customWidth="1"/>
    <col min="2" max="3" width="16" customWidth="1"/>
    <col min="4" max="4" width="32" customWidth="1"/>
    <col min="5" max="5" width="20" customWidth="1"/>
    <col min="6" max="6" width="52" customWidth="1"/>
    <col min="7" max="7" width="46" customWidth="1"/>
    <col min="8" max="9" width="24" customWidth="1"/>
    <col min="10" max="10" width="16" customWidth="1"/>
    <col min="11" max="11" width="40" customWidth="1"/>
  </cols>
  <sheetData>
    <row r="1" spans="1:11" ht="30" customHeight="1">
      <c r="A1" s="10" t="s">
        <v>523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52.7" customHeight="1">
      <c r="A2" s="4" t="s">
        <v>524</v>
      </c>
      <c r="B2" s="4" t="s">
        <v>490</v>
      </c>
      <c r="C2" s="4" t="s">
        <v>525</v>
      </c>
      <c r="D2" s="4" t="s">
        <v>526</v>
      </c>
      <c r="E2" s="4" t="s">
        <v>527</v>
      </c>
      <c r="F2" s="4" t="s">
        <v>528</v>
      </c>
      <c r="G2" s="4" t="s">
        <v>529</v>
      </c>
      <c r="H2" s="4" t="s">
        <v>530</v>
      </c>
      <c r="I2" s="4" t="s">
        <v>531</v>
      </c>
      <c r="J2" s="4" t="s">
        <v>9</v>
      </c>
      <c r="K2" s="4" t="s">
        <v>532</v>
      </c>
    </row>
    <row r="3" spans="1:11" ht="105.6" customHeight="1">
      <c r="A3" s="2" t="s">
        <v>533</v>
      </c>
      <c r="B3" s="8">
        <v>46237</v>
      </c>
      <c r="C3" s="2" t="s">
        <v>73</v>
      </c>
      <c r="D3" s="2" t="s">
        <v>534</v>
      </c>
      <c r="E3" s="2" t="s">
        <v>535</v>
      </c>
      <c r="F3" s="2" t="s">
        <v>536</v>
      </c>
      <c r="G3" s="2" t="s">
        <v>537</v>
      </c>
      <c r="H3" s="2" t="s">
        <v>538</v>
      </c>
      <c r="I3" s="2"/>
      <c r="J3" s="2" t="s">
        <v>539</v>
      </c>
      <c r="K3" s="2" t="s">
        <v>540</v>
      </c>
    </row>
    <row r="4" spans="1:11" ht="118.9" customHeight="1">
      <c r="A4" s="2" t="s">
        <v>541</v>
      </c>
      <c r="B4" s="8">
        <v>46237</v>
      </c>
      <c r="C4" s="2" t="s">
        <v>73</v>
      </c>
      <c r="D4" s="2" t="s">
        <v>542</v>
      </c>
      <c r="E4" s="2" t="s">
        <v>543</v>
      </c>
      <c r="F4" s="2" t="s">
        <v>544</v>
      </c>
      <c r="G4" s="2" t="s">
        <v>545</v>
      </c>
      <c r="H4" s="2" t="s">
        <v>538</v>
      </c>
      <c r="I4" s="2"/>
      <c r="J4" s="2" t="s">
        <v>539</v>
      </c>
      <c r="K4" s="2" t="s">
        <v>546</v>
      </c>
    </row>
    <row r="5" spans="1:11" ht="132" customHeight="1">
      <c r="A5" s="2" t="s">
        <v>547</v>
      </c>
      <c r="B5" s="8">
        <v>46237</v>
      </c>
      <c r="C5" s="2" t="s">
        <v>73</v>
      </c>
      <c r="D5" s="2" t="s">
        <v>548</v>
      </c>
      <c r="E5" s="2" t="s">
        <v>549</v>
      </c>
      <c r="F5" s="2" t="s">
        <v>550</v>
      </c>
      <c r="G5" s="2" t="s">
        <v>551</v>
      </c>
      <c r="H5" s="2" t="s">
        <v>538</v>
      </c>
      <c r="I5" s="2"/>
      <c r="J5" s="2" t="s">
        <v>539</v>
      </c>
      <c r="K5" s="2" t="s">
        <v>552</v>
      </c>
    </row>
    <row r="6" spans="1:11">
      <c r="B6" s="9"/>
    </row>
    <row r="7" spans="1:11">
      <c r="B7" s="9"/>
    </row>
    <row r="8" spans="1:11">
      <c r="B8" s="9"/>
    </row>
    <row r="9" spans="1:11">
      <c r="B9" s="9"/>
    </row>
    <row r="10" spans="1:11">
      <c r="B10" s="9"/>
    </row>
    <row r="11" spans="1:11">
      <c r="B11" s="9"/>
    </row>
    <row r="12" spans="1:11">
      <c r="B12" s="9"/>
    </row>
    <row r="13" spans="1:11">
      <c r="B13" s="9"/>
    </row>
    <row r="14" spans="1:11">
      <c r="B14" s="9"/>
    </row>
    <row r="15" spans="1:11">
      <c r="B15" s="9"/>
    </row>
    <row r="16" spans="1:11">
      <c r="B16" s="9"/>
    </row>
    <row r="17" spans="2:2">
      <c r="B17" s="9"/>
    </row>
    <row r="18" spans="2:2">
      <c r="B18" s="9"/>
    </row>
    <row r="19" spans="2:2">
      <c r="B19" s="9"/>
    </row>
    <row r="20" spans="2:2">
      <c r="B20" s="9"/>
    </row>
    <row r="21" spans="2:2">
      <c r="B21" s="9"/>
    </row>
    <row r="22" spans="2:2">
      <c r="B22" s="9"/>
    </row>
    <row r="23" spans="2:2">
      <c r="B23" s="9"/>
    </row>
    <row r="24" spans="2:2">
      <c r="B24" s="9"/>
    </row>
    <row r="25" spans="2:2">
      <c r="B25" s="9"/>
    </row>
    <row r="26" spans="2:2">
      <c r="B26" s="9"/>
    </row>
    <row r="27" spans="2:2">
      <c r="B27" s="9"/>
    </row>
    <row r="28" spans="2:2">
      <c r="B28" s="9"/>
    </row>
    <row r="29" spans="2:2">
      <c r="B29" s="9"/>
    </row>
    <row r="30" spans="2:2">
      <c r="B30" s="9"/>
    </row>
    <row r="31" spans="2:2">
      <c r="B31" s="9"/>
    </row>
    <row r="32" spans="2:2">
      <c r="B32" s="9"/>
    </row>
    <row r="33" spans="2:2">
      <c r="B33" s="9"/>
    </row>
    <row r="34" spans="2:2">
      <c r="B34" s="9"/>
    </row>
    <row r="35" spans="2:2">
      <c r="B35" s="9"/>
    </row>
    <row r="36" spans="2:2">
      <c r="B36" s="9"/>
    </row>
    <row r="37" spans="2:2">
      <c r="B37" s="9"/>
    </row>
    <row r="38" spans="2:2">
      <c r="B38" s="9"/>
    </row>
    <row r="39" spans="2:2">
      <c r="B39" s="9"/>
    </row>
    <row r="40" spans="2:2">
      <c r="B40" s="9"/>
    </row>
    <row r="41" spans="2:2">
      <c r="B41" s="9"/>
    </row>
    <row r="42" spans="2:2">
      <c r="B42" s="9"/>
    </row>
    <row r="43" spans="2:2">
      <c r="B43" s="9"/>
    </row>
    <row r="44" spans="2:2">
      <c r="B44" s="9"/>
    </row>
    <row r="45" spans="2:2">
      <c r="B45" s="9"/>
    </row>
    <row r="46" spans="2:2">
      <c r="B46" s="9"/>
    </row>
    <row r="47" spans="2:2">
      <c r="B47" s="9"/>
    </row>
    <row r="48" spans="2:2">
      <c r="B48" s="9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/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  <row r="89" spans="2:2">
      <c r="B89" s="9"/>
    </row>
    <row r="90" spans="2:2">
      <c r="B90" s="9"/>
    </row>
    <row r="91" spans="2:2">
      <c r="B91" s="9"/>
    </row>
    <row r="92" spans="2:2">
      <c r="B92" s="9"/>
    </row>
    <row r="93" spans="2:2">
      <c r="B93" s="9"/>
    </row>
    <row r="94" spans="2:2">
      <c r="B94" s="9"/>
    </row>
    <row r="95" spans="2:2">
      <c r="B95" s="9"/>
    </row>
    <row r="96" spans="2:2">
      <c r="B96" s="9"/>
    </row>
    <row r="97" spans="2:2">
      <c r="B97" s="9"/>
    </row>
    <row r="98" spans="2:2">
      <c r="B98" s="9"/>
    </row>
    <row r="99" spans="2:2">
      <c r="B99" s="9"/>
    </row>
    <row r="100" spans="2:2">
      <c r="B100" s="9"/>
    </row>
    <row r="101" spans="2:2">
      <c r="B101" s="9"/>
    </row>
    <row r="102" spans="2:2">
      <c r="B102" s="9"/>
    </row>
    <row r="103" spans="2:2">
      <c r="B103" s="9"/>
    </row>
    <row r="104" spans="2:2">
      <c r="B104" s="9"/>
    </row>
    <row r="105" spans="2:2">
      <c r="B105" s="9"/>
    </row>
    <row r="106" spans="2:2">
      <c r="B106" s="9"/>
    </row>
    <row r="107" spans="2:2">
      <c r="B107" s="9"/>
    </row>
    <row r="108" spans="2:2">
      <c r="B108" s="9"/>
    </row>
    <row r="109" spans="2:2">
      <c r="B109" s="9"/>
    </row>
    <row r="110" spans="2:2">
      <c r="B110" s="9"/>
    </row>
    <row r="111" spans="2:2">
      <c r="B111" s="9"/>
    </row>
    <row r="112" spans="2:2">
      <c r="B112" s="9"/>
    </row>
    <row r="113" spans="2:2">
      <c r="B113" s="9"/>
    </row>
    <row r="114" spans="2:2">
      <c r="B114" s="9"/>
    </row>
    <row r="115" spans="2:2">
      <c r="B115" s="9"/>
    </row>
    <row r="116" spans="2:2">
      <c r="B116" s="9"/>
    </row>
    <row r="117" spans="2:2">
      <c r="B117" s="9"/>
    </row>
    <row r="118" spans="2:2">
      <c r="B118" s="9"/>
    </row>
    <row r="119" spans="2:2">
      <c r="B119" s="9"/>
    </row>
    <row r="120" spans="2:2">
      <c r="B120" s="9"/>
    </row>
    <row r="121" spans="2:2">
      <c r="B121" s="9"/>
    </row>
    <row r="122" spans="2:2">
      <c r="B122" s="9"/>
    </row>
    <row r="123" spans="2:2">
      <c r="B123" s="9"/>
    </row>
    <row r="124" spans="2:2">
      <c r="B124" s="9"/>
    </row>
    <row r="125" spans="2:2">
      <c r="B125" s="9"/>
    </row>
    <row r="126" spans="2:2">
      <c r="B126" s="9"/>
    </row>
    <row r="127" spans="2:2">
      <c r="B127" s="9"/>
    </row>
    <row r="128" spans="2:2">
      <c r="B128" s="9"/>
    </row>
    <row r="129" spans="2:2">
      <c r="B129" s="9"/>
    </row>
    <row r="130" spans="2:2">
      <c r="B130" s="9"/>
    </row>
    <row r="131" spans="2:2">
      <c r="B131" s="9"/>
    </row>
    <row r="132" spans="2:2">
      <c r="B132" s="9"/>
    </row>
    <row r="133" spans="2:2">
      <c r="B133" s="9"/>
    </row>
    <row r="134" spans="2:2">
      <c r="B134" s="9"/>
    </row>
    <row r="135" spans="2:2">
      <c r="B135" s="9"/>
    </row>
    <row r="136" spans="2:2">
      <c r="B136" s="9"/>
    </row>
    <row r="137" spans="2:2">
      <c r="B137" s="9"/>
    </row>
    <row r="138" spans="2:2">
      <c r="B138" s="9"/>
    </row>
    <row r="139" spans="2:2">
      <c r="B139" s="9"/>
    </row>
    <row r="140" spans="2:2">
      <c r="B140" s="9"/>
    </row>
    <row r="141" spans="2:2">
      <c r="B141" s="9"/>
    </row>
    <row r="142" spans="2:2">
      <c r="B142" s="9"/>
    </row>
    <row r="143" spans="2:2">
      <c r="B143" s="9"/>
    </row>
    <row r="144" spans="2:2">
      <c r="B144" s="9"/>
    </row>
    <row r="145" spans="2:2">
      <c r="B145" s="9"/>
    </row>
    <row r="146" spans="2:2">
      <c r="B146" s="9"/>
    </row>
    <row r="147" spans="2:2">
      <c r="B147" s="9"/>
    </row>
    <row r="148" spans="2:2">
      <c r="B148" s="9"/>
    </row>
    <row r="149" spans="2:2">
      <c r="B149" s="9"/>
    </row>
    <row r="150" spans="2:2">
      <c r="B150" s="9"/>
    </row>
    <row r="151" spans="2:2">
      <c r="B151" s="9"/>
    </row>
    <row r="152" spans="2:2">
      <c r="B152" s="9"/>
    </row>
    <row r="153" spans="2:2">
      <c r="B153" s="9"/>
    </row>
    <row r="154" spans="2:2">
      <c r="B154" s="9"/>
    </row>
    <row r="155" spans="2:2">
      <c r="B155" s="9"/>
    </row>
    <row r="156" spans="2:2">
      <c r="B156" s="9"/>
    </row>
    <row r="157" spans="2:2">
      <c r="B157" s="9"/>
    </row>
    <row r="158" spans="2:2">
      <c r="B158" s="9"/>
    </row>
    <row r="159" spans="2:2">
      <c r="B159" s="9"/>
    </row>
    <row r="160" spans="2:2">
      <c r="B160" s="9"/>
    </row>
    <row r="161" spans="2:2">
      <c r="B161" s="9"/>
    </row>
    <row r="162" spans="2:2">
      <c r="B162" s="9"/>
    </row>
    <row r="163" spans="2:2">
      <c r="B163" s="9"/>
    </row>
    <row r="164" spans="2:2">
      <c r="B164" s="9"/>
    </row>
    <row r="165" spans="2:2">
      <c r="B165" s="9"/>
    </row>
    <row r="166" spans="2:2">
      <c r="B166" s="9"/>
    </row>
    <row r="167" spans="2:2">
      <c r="B167" s="9"/>
    </row>
    <row r="168" spans="2:2">
      <c r="B168" s="9"/>
    </row>
    <row r="169" spans="2:2">
      <c r="B169" s="9"/>
    </row>
    <row r="170" spans="2:2">
      <c r="B170" s="9"/>
    </row>
    <row r="171" spans="2:2">
      <c r="B171" s="9"/>
    </row>
    <row r="172" spans="2:2">
      <c r="B172" s="9"/>
    </row>
    <row r="173" spans="2:2">
      <c r="B173" s="9"/>
    </row>
    <row r="174" spans="2:2">
      <c r="B174" s="9"/>
    </row>
    <row r="175" spans="2:2">
      <c r="B175" s="9"/>
    </row>
    <row r="176" spans="2:2">
      <c r="B176" s="9"/>
    </row>
    <row r="177" spans="2:2">
      <c r="B177" s="9"/>
    </row>
    <row r="178" spans="2:2">
      <c r="B178" s="9"/>
    </row>
    <row r="179" spans="2:2">
      <c r="B179" s="9"/>
    </row>
    <row r="180" spans="2:2">
      <c r="B180" s="9"/>
    </row>
    <row r="181" spans="2:2">
      <c r="B181" s="9"/>
    </row>
    <row r="182" spans="2:2">
      <c r="B182" s="9"/>
    </row>
    <row r="183" spans="2:2">
      <c r="B183" s="9"/>
    </row>
    <row r="184" spans="2:2">
      <c r="B184" s="9"/>
    </row>
    <row r="185" spans="2:2">
      <c r="B185" s="9"/>
    </row>
    <row r="186" spans="2:2">
      <c r="B186" s="9"/>
    </row>
    <row r="187" spans="2:2">
      <c r="B187" s="9"/>
    </row>
    <row r="188" spans="2:2">
      <c r="B188" s="9"/>
    </row>
    <row r="189" spans="2:2">
      <c r="B189" s="9"/>
    </row>
    <row r="190" spans="2:2">
      <c r="B190" s="9"/>
    </row>
    <row r="191" spans="2:2">
      <c r="B191" s="9"/>
    </row>
    <row r="192" spans="2:2">
      <c r="B192" s="9"/>
    </row>
    <row r="193" spans="2:2">
      <c r="B193" s="9"/>
    </row>
    <row r="194" spans="2:2">
      <c r="B194" s="9"/>
    </row>
    <row r="195" spans="2:2">
      <c r="B195" s="9"/>
    </row>
    <row r="196" spans="2:2">
      <c r="B196" s="9"/>
    </row>
    <row r="197" spans="2:2">
      <c r="B197" s="9"/>
    </row>
    <row r="198" spans="2:2">
      <c r="B198" s="9"/>
    </row>
    <row r="199" spans="2:2">
      <c r="B199" s="9"/>
    </row>
    <row r="200" spans="2:2">
      <c r="B200" s="9"/>
    </row>
    <row r="201" spans="2:2">
      <c r="B201" s="9"/>
    </row>
    <row r="202" spans="2:2">
      <c r="B202" s="9"/>
    </row>
    <row r="203" spans="2:2">
      <c r="B203" s="9"/>
    </row>
    <row r="204" spans="2:2">
      <c r="B204" s="9"/>
    </row>
    <row r="205" spans="2:2">
      <c r="B205" s="9"/>
    </row>
    <row r="206" spans="2:2">
      <c r="B206" s="9"/>
    </row>
    <row r="207" spans="2:2">
      <c r="B207" s="9"/>
    </row>
    <row r="208" spans="2:2">
      <c r="B208" s="9"/>
    </row>
    <row r="209" spans="2:2">
      <c r="B209" s="9"/>
    </row>
    <row r="210" spans="2:2">
      <c r="B210" s="9"/>
    </row>
    <row r="211" spans="2:2">
      <c r="B211" s="9"/>
    </row>
    <row r="212" spans="2:2">
      <c r="B212" s="9"/>
    </row>
    <row r="213" spans="2:2">
      <c r="B213" s="9"/>
    </row>
    <row r="214" spans="2:2">
      <c r="B214" s="9"/>
    </row>
    <row r="215" spans="2:2">
      <c r="B215" s="9"/>
    </row>
    <row r="216" spans="2:2">
      <c r="B216" s="9"/>
    </row>
    <row r="217" spans="2:2">
      <c r="B217" s="9"/>
    </row>
    <row r="218" spans="2:2">
      <c r="B218" s="9"/>
    </row>
    <row r="219" spans="2:2">
      <c r="B219" s="9"/>
    </row>
    <row r="220" spans="2:2">
      <c r="B220" s="9"/>
    </row>
    <row r="221" spans="2:2">
      <c r="B221" s="9"/>
    </row>
    <row r="222" spans="2:2">
      <c r="B222" s="9"/>
    </row>
    <row r="223" spans="2:2">
      <c r="B223" s="9"/>
    </row>
    <row r="224" spans="2:2">
      <c r="B224" s="9"/>
    </row>
    <row r="225" spans="2:2">
      <c r="B225" s="9"/>
    </row>
    <row r="226" spans="2:2">
      <c r="B226" s="9"/>
    </row>
    <row r="227" spans="2:2">
      <c r="B227" s="9"/>
    </row>
    <row r="228" spans="2:2">
      <c r="B228" s="9"/>
    </row>
    <row r="229" spans="2:2">
      <c r="B229" s="9"/>
    </row>
    <row r="230" spans="2:2">
      <c r="B230" s="9"/>
    </row>
    <row r="231" spans="2:2">
      <c r="B231" s="9"/>
    </row>
    <row r="232" spans="2:2">
      <c r="B232" s="9"/>
    </row>
    <row r="233" spans="2:2">
      <c r="B233" s="9"/>
    </row>
    <row r="234" spans="2:2">
      <c r="B234" s="9"/>
    </row>
    <row r="235" spans="2:2">
      <c r="B235" s="9"/>
    </row>
    <row r="236" spans="2:2">
      <c r="B236" s="9"/>
    </row>
    <row r="237" spans="2:2">
      <c r="B237" s="9"/>
    </row>
    <row r="238" spans="2:2">
      <c r="B238" s="9"/>
    </row>
    <row r="239" spans="2:2">
      <c r="B239" s="9"/>
    </row>
    <row r="240" spans="2:2">
      <c r="B240" s="9"/>
    </row>
    <row r="241" spans="2:2">
      <c r="B241" s="9"/>
    </row>
    <row r="242" spans="2:2">
      <c r="B242" s="9"/>
    </row>
    <row r="243" spans="2:2">
      <c r="B243" s="9"/>
    </row>
    <row r="244" spans="2:2">
      <c r="B244" s="9"/>
    </row>
    <row r="245" spans="2:2">
      <c r="B245" s="9"/>
    </row>
    <row r="246" spans="2:2">
      <c r="B246" s="9"/>
    </row>
    <row r="247" spans="2:2">
      <c r="B247" s="9"/>
    </row>
    <row r="248" spans="2:2">
      <c r="B248" s="9"/>
    </row>
    <row r="249" spans="2:2">
      <c r="B249" s="9"/>
    </row>
    <row r="250" spans="2:2">
      <c r="B250" s="9"/>
    </row>
    <row r="251" spans="2:2">
      <c r="B251" s="9"/>
    </row>
    <row r="252" spans="2:2">
      <c r="B252" s="9"/>
    </row>
    <row r="253" spans="2:2">
      <c r="B253" s="9"/>
    </row>
    <row r="254" spans="2:2">
      <c r="B254" s="9"/>
    </row>
    <row r="255" spans="2:2">
      <c r="B255" s="9"/>
    </row>
    <row r="256" spans="2:2">
      <c r="B256" s="9"/>
    </row>
    <row r="257" spans="2:2">
      <c r="B257" s="9"/>
    </row>
    <row r="258" spans="2:2">
      <c r="B258" s="9"/>
    </row>
    <row r="259" spans="2:2">
      <c r="B259" s="9"/>
    </row>
    <row r="260" spans="2:2">
      <c r="B260" s="9"/>
    </row>
    <row r="261" spans="2:2">
      <c r="B261" s="9"/>
    </row>
    <row r="262" spans="2:2">
      <c r="B262" s="9"/>
    </row>
    <row r="263" spans="2:2">
      <c r="B263" s="9"/>
    </row>
    <row r="264" spans="2:2">
      <c r="B264" s="9"/>
    </row>
    <row r="265" spans="2:2">
      <c r="B265" s="9"/>
    </row>
    <row r="266" spans="2:2">
      <c r="B266" s="9"/>
    </row>
    <row r="267" spans="2:2">
      <c r="B267" s="9"/>
    </row>
    <row r="268" spans="2:2">
      <c r="B268" s="9"/>
    </row>
    <row r="269" spans="2:2">
      <c r="B269" s="9"/>
    </row>
    <row r="270" spans="2:2">
      <c r="B270" s="9"/>
    </row>
    <row r="271" spans="2:2">
      <c r="B271" s="9"/>
    </row>
    <row r="272" spans="2:2">
      <c r="B272" s="9"/>
    </row>
    <row r="273" spans="2:2">
      <c r="B273" s="9"/>
    </row>
    <row r="274" spans="2:2">
      <c r="B274" s="9"/>
    </row>
    <row r="275" spans="2:2">
      <c r="B275" s="9"/>
    </row>
    <row r="276" spans="2:2">
      <c r="B276" s="9"/>
    </row>
    <row r="277" spans="2:2">
      <c r="B277" s="9"/>
    </row>
    <row r="278" spans="2:2">
      <c r="B278" s="9"/>
    </row>
    <row r="279" spans="2:2">
      <c r="B279" s="9"/>
    </row>
    <row r="280" spans="2:2">
      <c r="B280" s="9"/>
    </row>
    <row r="281" spans="2:2">
      <c r="B281" s="9"/>
    </row>
    <row r="282" spans="2:2">
      <c r="B282" s="9"/>
    </row>
    <row r="283" spans="2:2">
      <c r="B283" s="9"/>
    </row>
    <row r="284" spans="2:2">
      <c r="B284" s="9"/>
    </row>
    <row r="285" spans="2:2">
      <c r="B285" s="9"/>
    </row>
    <row r="286" spans="2:2">
      <c r="B286" s="9"/>
    </row>
    <row r="287" spans="2:2">
      <c r="B287" s="9"/>
    </row>
    <row r="288" spans="2:2">
      <c r="B288" s="9"/>
    </row>
    <row r="289" spans="2:2">
      <c r="B289" s="9"/>
    </row>
    <row r="290" spans="2:2">
      <c r="B290" s="9"/>
    </row>
    <row r="291" spans="2:2">
      <c r="B291" s="9"/>
    </row>
    <row r="292" spans="2:2">
      <c r="B292" s="9"/>
    </row>
    <row r="293" spans="2:2">
      <c r="B293" s="9"/>
    </row>
    <row r="294" spans="2:2">
      <c r="B294" s="9"/>
    </row>
    <row r="295" spans="2:2">
      <c r="B295" s="9"/>
    </row>
    <row r="296" spans="2:2">
      <c r="B296" s="9"/>
    </row>
    <row r="297" spans="2:2">
      <c r="B297" s="9"/>
    </row>
    <row r="298" spans="2:2">
      <c r="B298" s="9"/>
    </row>
    <row r="299" spans="2:2">
      <c r="B299" s="9"/>
    </row>
    <row r="300" spans="2:2">
      <c r="B300" s="9"/>
    </row>
  </sheetData>
  <mergeCells count="1">
    <mergeCell ref="A1:K1"/>
  </mergeCells>
  <dataValidations count="2">
    <dataValidation type="list" sqref="E3:E300" xr:uid="{00000000-0002-0000-0900-000000000000}">
      <formula1>"Initial creation,Content,Structure,Correction,Country adaptation,Validation,Standards update,Editorial"</formula1>
    </dataValidation>
    <dataValidation type="list" sqref="J3:J300" xr:uid="{00000000-0002-0000-0900-000001000000}">
      <formula1>"Proposed,Under review,Approved,Implemented,Rejected,Superseded"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workbookViewId="0"/>
  </sheetViews>
  <sheetFormatPr defaultRowHeight="14.25"/>
  <cols>
    <col min="1" max="1" width="16" customWidth="1"/>
    <col min="2" max="2" width="14" customWidth="1"/>
    <col min="3" max="3" width="28" customWidth="1"/>
    <col min="4" max="4" width="48" customWidth="1"/>
    <col min="5" max="5" width="24" customWidth="1"/>
    <col min="6" max="6" width="28" customWidth="1"/>
    <col min="7" max="7" width="14" customWidth="1"/>
    <col min="8" max="8" width="16" customWidth="1"/>
    <col min="9" max="9" width="12" customWidth="1"/>
    <col min="10" max="10" width="18" customWidth="1"/>
    <col min="11" max="11" width="34" customWidth="1"/>
    <col min="12" max="12" width="42" customWidth="1"/>
  </cols>
  <sheetData>
    <row r="1" spans="1:12" ht="30" customHeight="1">
      <c r="A1" s="10" t="s">
        <v>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9.6" customHeight="1">
      <c r="A2" s="4" t="s">
        <v>56</v>
      </c>
      <c r="B2" s="4" t="s">
        <v>57</v>
      </c>
      <c r="C2" s="4" t="s">
        <v>58</v>
      </c>
      <c r="D2" s="4" t="s">
        <v>4</v>
      </c>
      <c r="E2" s="4" t="s">
        <v>59</v>
      </c>
      <c r="F2" s="4" t="s">
        <v>60</v>
      </c>
      <c r="G2" s="4" t="s">
        <v>61</v>
      </c>
      <c r="H2" s="4" t="s">
        <v>9</v>
      </c>
      <c r="I2" s="4" t="s">
        <v>62</v>
      </c>
      <c r="J2" s="4" t="s">
        <v>63</v>
      </c>
      <c r="K2" s="4" t="s">
        <v>64</v>
      </c>
      <c r="L2" s="4" t="s">
        <v>65</v>
      </c>
    </row>
    <row r="3" spans="1:12" ht="145.15" customHeight="1">
      <c r="A3" s="2" t="s">
        <v>66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16</v>
      </c>
      <c r="I3" s="2" t="s">
        <v>73</v>
      </c>
      <c r="J3" s="2" t="s">
        <v>74</v>
      </c>
      <c r="K3" s="2" t="s">
        <v>75</v>
      </c>
      <c r="L3" s="2" t="s">
        <v>76</v>
      </c>
    </row>
    <row r="4" spans="1:12" ht="118.9" customHeight="1">
      <c r="A4" s="2" t="s">
        <v>77</v>
      </c>
      <c r="B4" s="2" t="s">
        <v>67</v>
      </c>
      <c r="C4" s="2" t="s">
        <v>78</v>
      </c>
      <c r="D4" s="2" t="s">
        <v>79</v>
      </c>
      <c r="E4" s="2" t="s">
        <v>70</v>
      </c>
      <c r="F4" s="2" t="s">
        <v>80</v>
      </c>
      <c r="G4" s="2" t="s">
        <v>72</v>
      </c>
      <c r="H4" s="2" t="s">
        <v>16</v>
      </c>
      <c r="I4" s="2" t="s">
        <v>73</v>
      </c>
      <c r="J4" s="2" t="s">
        <v>74</v>
      </c>
      <c r="K4" s="2" t="s">
        <v>75</v>
      </c>
      <c r="L4" s="2" t="s">
        <v>81</v>
      </c>
    </row>
    <row r="5" spans="1:12" ht="145.15" customHeight="1">
      <c r="A5" s="2" t="s">
        <v>82</v>
      </c>
      <c r="B5" s="2" t="s">
        <v>67</v>
      </c>
      <c r="C5" s="2" t="s">
        <v>83</v>
      </c>
      <c r="D5" s="2" t="s">
        <v>84</v>
      </c>
      <c r="E5" s="2" t="s">
        <v>85</v>
      </c>
      <c r="F5" s="2" t="s">
        <v>86</v>
      </c>
      <c r="G5" s="2" t="s">
        <v>72</v>
      </c>
      <c r="H5" s="2" t="s">
        <v>16</v>
      </c>
      <c r="I5" s="2" t="s">
        <v>73</v>
      </c>
      <c r="J5" s="2" t="s">
        <v>74</v>
      </c>
      <c r="K5" s="2" t="s">
        <v>87</v>
      </c>
      <c r="L5" s="2" t="s">
        <v>88</v>
      </c>
    </row>
    <row r="6" spans="1:12" ht="158.44999999999999" customHeight="1">
      <c r="A6" s="2" t="s">
        <v>89</v>
      </c>
      <c r="B6" s="2" t="s">
        <v>90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72</v>
      </c>
      <c r="H6" s="2" t="s">
        <v>16</v>
      </c>
      <c r="I6" s="2" t="s">
        <v>73</v>
      </c>
      <c r="J6" s="2" t="s">
        <v>74</v>
      </c>
      <c r="K6" s="2" t="s">
        <v>95</v>
      </c>
      <c r="L6" s="2" t="s">
        <v>96</v>
      </c>
    </row>
    <row r="7" spans="1:12" ht="118.9" customHeight="1">
      <c r="A7" s="2" t="s">
        <v>97</v>
      </c>
      <c r="B7" s="2" t="s">
        <v>90</v>
      </c>
      <c r="C7" s="2" t="s">
        <v>98</v>
      </c>
      <c r="D7" s="2" t="s">
        <v>99</v>
      </c>
      <c r="E7" s="2" t="s">
        <v>93</v>
      </c>
      <c r="F7" s="2" t="s">
        <v>100</v>
      </c>
      <c r="G7" s="2" t="s">
        <v>72</v>
      </c>
      <c r="H7" s="2" t="s">
        <v>16</v>
      </c>
      <c r="I7" s="2" t="s">
        <v>73</v>
      </c>
      <c r="J7" s="2" t="s">
        <v>74</v>
      </c>
      <c r="K7" s="2" t="s">
        <v>95</v>
      </c>
      <c r="L7" s="2" t="s">
        <v>101</v>
      </c>
    </row>
    <row r="8" spans="1:12" ht="118.9" customHeight="1">
      <c r="A8" s="2" t="s">
        <v>102</v>
      </c>
      <c r="B8" s="2" t="s">
        <v>103</v>
      </c>
      <c r="C8" s="2" t="s">
        <v>104</v>
      </c>
      <c r="D8" s="2" t="s">
        <v>105</v>
      </c>
      <c r="E8" s="2" t="s">
        <v>106</v>
      </c>
      <c r="F8" s="2" t="s">
        <v>107</v>
      </c>
      <c r="G8" s="2" t="s">
        <v>72</v>
      </c>
      <c r="H8" s="2" t="s">
        <v>16</v>
      </c>
      <c r="I8" s="2" t="s">
        <v>73</v>
      </c>
      <c r="J8" s="2" t="s">
        <v>74</v>
      </c>
      <c r="K8" s="2" t="s">
        <v>108</v>
      </c>
      <c r="L8" s="2" t="s">
        <v>109</v>
      </c>
    </row>
    <row r="9" spans="1:12" ht="105.6" customHeight="1">
      <c r="A9" s="2" t="s">
        <v>110</v>
      </c>
      <c r="B9" s="2" t="s">
        <v>103</v>
      </c>
      <c r="C9" s="2" t="s">
        <v>111</v>
      </c>
      <c r="D9" s="2" t="s">
        <v>112</v>
      </c>
      <c r="E9" s="2" t="s">
        <v>113</v>
      </c>
      <c r="F9" s="2" t="s">
        <v>114</v>
      </c>
      <c r="G9" s="2" t="s">
        <v>72</v>
      </c>
      <c r="H9" s="2" t="s">
        <v>16</v>
      </c>
      <c r="I9" s="2" t="s">
        <v>73</v>
      </c>
      <c r="J9" s="2" t="s">
        <v>74</v>
      </c>
      <c r="K9" s="2" t="s">
        <v>108</v>
      </c>
      <c r="L9" s="2" t="s">
        <v>115</v>
      </c>
    </row>
    <row r="10" spans="1:12" ht="92.45" customHeight="1">
      <c r="A10" s="2" t="s">
        <v>116</v>
      </c>
      <c r="B10" s="2" t="s">
        <v>103</v>
      </c>
      <c r="C10" s="2" t="s">
        <v>117</v>
      </c>
      <c r="D10" s="2" t="s">
        <v>118</v>
      </c>
      <c r="E10" s="2" t="s">
        <v>119</v>
      </c>
      <c r="F10" s="2" t="s">
        <v>120</v>
      </c>
      <c r="G10" s="2" t="s">
        <v>72</v>
      </c>
      <c r="H10" s="2" t="s">
        <v>16</v>
      </c>
      <c r="I10" s="2" t="s">
        <v>73</v>
      </c>
      <c r="J10" s="2" t="s">
        <v>74</v>
      </c>
      <c r="K10" s="2" t="s">
        <v>108</v>
      </c>
      <c r="L10" s="2" t="s">
        <v>121</v>
      </c>
    </row>
    <row r="11" spans="1:12" ht="105.6" customHeight="1">
      <c r="A11" s="2" t="s">
        <v>122</v>
      </c>
      <c r="B11" s="2" t="s">
        <v>67</v>
      </c>
      <c r="C11" s="2" t="s">
        <v>123</v>
      </c>
      <c r="D11" s="2" t="s">
        <v>124</v>
      </c>
      <c r="E11" s="2" t="s">
        <v>125</v>
      </c>
      <c r="F11" s="2" t="s">
        <v>126</v>
      </c>
      <c r="G11" s="2" t="s">
        <v>127</v>
      </c>
      <c r="H11" s="2" t="s">
        <v>16</v>
      </c>
      <c r="I11" s="2" t="s">
        <v>73</v>
      </c>
      <c r="J11" s="2" t="s">
        <v>74</v>
      </c>
      <c r="K11" s="2" t="s">
        <v>128</v>
      </c>
      <c r="L11" s="2" t="s">
        <v>129</v>
      </c>
    </row>
  </sheetData>
  <mergeCells count="1">
    <mergeCell ref="A1:L1"/>
  </mergeCells>
  <conditionalFormatting sqref="H3:H200">
    <cfRule type="expression" dxfId="7" priority="1">
      <formula>H3="Approved"</formula>
    </cfRule>
    <cfRule type="expression" dxfId="6" priority="2">
      <formula>H3="Under review"</formula>
    </cfRule>
  </conditionalFormatting>
  <dataValidations count="4">
    <dataValidation type="list" sqref="B3:B200" xr:uid="{00000000-0002-0000-0100-000000000000}">
      <formula1>"Umbrella,HHAS,CHUD,Shared"</formula1>
    </dataValidation>
    <dataValidation type="list" sqref="G3:G200" xr:uid="{00000000-0002-0000-0100-000001000000}">
      <formula1>"Mandatory,High,Desirable,Optional,Not applicable"</formula1>
    </dataValidation>
    <dataValidation type="list" sqref="H3:H200" xr:uid="{00000000-0002-0000-0100-000002000000}">
      <formula1>"Draft,Under review,Approved,Validated,Deferred,Superseded,Retired"</formula1>
    </dataValidation>
    <dataValidation type="list" sqref="J3:J200" xr:uid="{00000000-0002-0000-0100-000003000000}">
      <formula1>"Yes,No,Partially"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workbookViewId="0"/>
  </sheetViews>
  <sheetFormatPr defaultRowHeight="14.25"/>
  <cols>
    <col min="1" max="1" width="14" customWidth="1"/>
    <col min="2" max="2" width="12" customWidth="1"/>
    <col min="3" max="3" width="28" customWidth="1"/>
    <col min="4" max="4" width="24" customWidth="1"/>
    <col min="5" max="5" width="48" customWidth="1"/>
    <col min="6" max="6" width="30" customWidth="1"/>
    <col min="7" max="8" width="34" customWidth="1"/>
    <col min="9" max="9" width="28" customWidth="1"/>
    <col min="10" max="10" width="15" customWidth="1"/>
    <col min="11" max="11" width="38" customWidth="1"/>
  </cols>
  <sheetData>
    <row r="1" spans="1:11" ht="30" customHeight="1">
      <c r="A1" s="10" t="s">
        <v>130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9.6" customHeight="1">
      <c r="A2" s="4" t="s">
        <v>131</v>
      </c>
      <c r="B2" s="4" t="s">
        <v>132</v>
      </c>
      <c r="C2" s="4" t="s">
        <v>133</v>
      </c>
      <c r="D2" s="4" t="s">
        <v>134</v>
      </c>
      <c r="E2" s="4" t="s">
        <v>135</v>
      </c>
      <c r="F2" s="4" t="s">
        <v>136</v>
      </c>
      <c r="G2" s="4" t="s">
        <v>137</v>
      </c>
      <c r="H2" s="4" t="s">
        <v>138</v>
      </c>
      <c r="I2" s="4" t="s">
        <v>139</v>
      </c>
      <c r="J2" s="4" t="s">
        <v>9</v>
      </c>
      <c r="K2" s="4" t="s">
        <v>140</v>
      </c>
    </row>
    <row r="3" spans="1:11" ht="118.9" customHeight="1">
      <c r="A3" s="2" t="s">
        <v>141</v>
      </c>
      <c r="B3" s="2" t="s">
        <v>67</v>
      </c>
      <c r="C3" s="2" t="s">
        <v>142</v>
      </c>
      <c r="D3" s="2" t="s">
        <v>143</v>
      </c>
      <c r="E3" s="2" t="s">
        <v>144</v>
      </c>
      <c r="F3" s="2" t="s">
        <v>145</v>
      </c>
      <c r="G3" s="2" t="s">
        <v>146</v>
      </c>
      <c r="H3" s="2" t="s">
        <v>147</v>
      </c>
      <c r="I3" s="2"/>
      <c r="J3" s="2" t="s">
        <v>16</v>
      </c>
      <c r="K3" s="2" t="s">
        <v>148</v>
      </c>
    </row>
    <row r="4" spans="1:11" ht="105.6" customHeight="1">
      <c r="A4" s="2" t="s">
        <v>149</v>
      </c>
      <c r="B4" s="2" t="s">
        <v>67</v>
      </c>
      <c r="C4" s="2" t="s">
        <v>150</v>
      </c>
      <c r="D4" s="2" t="s">
        <v>151</v>
      </c>
      <c r="E4" s="2" t="s">
        <v>152</v>
      </c>
      <c r="F4" s="2" t="s">
        <v>153</v>
      </c>
      <c r="G4" s="2" t="s">
        <v>154</v>
      </c>
      <c r="H4" s="2" t="s">
        <v>155</v>
      </c>
      <c r="I4" s="2"/>
      <c r="J4" s="2" t="s">
        <v>16</v>
      </c>
      <c r="K4" s="2" t="s">
        <v>156</v>
      </c>
    </row>
    <row r="5" spans="1:11" ht="92.45" customHeight="1">
      <c r="A5" s="2" t="s">
        <v>157</v>
      </c>
      <c r="B5" s="2" t="s">
        <v>158</v>
      </c>
      <c r="C5" s="2" t="s">
        <v>159</v>
      </c>
      <c r="D5" s="2" t="s">
        <v>160</v>
      </c>
      <c r="E5" s="2" t="s">
        <v>161</v>
      </c>
      <c r="F5" s="2" t="s">
        <v>162</v>
      </c>
      <c r="G5" s="2" t="s">
        <v>163</v>
      </c>
      <c r="H5" s="2" t="s">
        <v>164</v>
      </c>
      <c r="I5" s="2"/>
      <c r="J5" s="2" t="s">
        <v>16</v>
      </c>
      <c r="K5" s="2" t="s">
        <v>165</v>
      </c>
    </row>
    <row r="6" spans="1:11" ht="105.6" customHeight="1">
      <c r="A6" s="2" t="s">
        <v>166</v>
      </c>
      <c r="B6" s="2" t="s">
        <v>158</v>
      </c>
      <c r="C6" s="2" t="s">
        <v>167</v>
      </c>
      <c r="D6" s="2" t="s">
        <v>168</v>
      </c>
      <c r="E6" s="2" t="s">
        <v>169</v>
      </c>
      <c r="F6" s="2" t="s">
        <v>170</v>
      </c>
      <c r="G6" s="2" t="s">
        <v>171</v>
      </c>
      <c r="H6" s="2" t="s">
        <v>172</v>
      </c>
      <c r="I6" s="2"/>
      <c r="J6" s="2" t="s">
        <v>16</v>
      </c>
      <c r="K6" s="2" t="s">
        <v>173</v>
      </c>
    </row>
    <row r="7" spans="1:11" ht="105.6" customHeight="1">
      <c r="A7" s="2" t="s">
        <v>174</v>
      </c>
      <c r="B7" s="2" t="s">
        <v>103</v>
      </c>
      <c r="C7" s="2" t="s">
        <v>175</v>
      </c>
      <c r="D7" s="2" t="s">
        <v>176</v>
      </c>
      <c r="E7" s="2" t="s">
        <v>177</v>
      </c>
      <c r="F7" s="2" t="s">
        <v>178</v>
      </c>
      <c r="G7" s="2" t="s">
        <v>179</v>
      </c>
      <c r="H7" s="2" t="s">
        <v>180</v>
      </c>
      <c r="I7" s="2"/>
      <c r="J7" s="2" t="s">
        <v>16</v>
      </c>
      <c r="K7" s="2" t="s">
        <v>181</v>
      </c>
    </row>
    <row r="8" spans="1:11" ht="105.6" customHeight="1">
      <c r="A8" s="2" t="s">
        <v>182</v>
      </c>
      <c r="B8" s="2" t="s">
        <v>103</v>
      </c>
      <c r="C8" s="2" t="s">
        <v>183</v>
      </c>
      <c r="D8" s="2" t="s">
        <v>184</v>
      </c>
      <c r="E8" s="2" t="s">
        <v>185</v>
      </c>
      <c r="F8" s="2" t="s">
        <v>186</v>
      </c>
      <c r="G8" s="2" t="s">
        <v>187</v>
      </c>
      <c r="H8" s="2" t="s">
        <v>188</v>
      </c>
      <c r="I8" s="2"/>
      <c r="J8" s="2" t="s">
        <v>16</v>
      </c>
      <c r="K8" s="2" t="s">
        <v>189</v>
      </c>
    </row>
    <row r="9" spans="1:11" ht="79.150000000000006" customHeight="1">
      <c r="A9" s="2" t="s">
        <v>190</v>
      </c>
      <c r="B9" s="2" t="s">
        <v>90</v>
      </c>
      <c r="C9" s="2" t="s">
        <v>191</v>
      </c>
      <c r="D9" s="2" t="s">
        <v>192</v>
      </c>
      <c r="E9" s="2" t="s">
        <v>193</v>
      </c>
      <c r="F9" s="2" t="s">
        <v>194</v>
      </c>
      <c r="G9" s="2" t="s">
        <v>195</v>
      </c>
      <c r="H9" s="2" t="s">
        <v>196</v>
      </c>
      <c r="I9" s="2"/>
      <c r="J9" s="2" t="s">
        <v>16</v>
      </c>
      <c r="K9" s="2" t="s">
        <v>197</v>
      </c>
    </row>
    <row r="10" spans="1:11" ht="118.9" customHeight="1">
      <c r="A10" s="2" t="s">
        <v>198</v>
      </c>
      <c r="B10" s="2" t="s">
        <v>90</v>
      </c>
      <c r="C10" s="2" t="s">
        <v>199</v>
      </c>
      <c r="D10" s="2" t="s">
        <v>200</v>
      </c>
      <c r="E10" s="2" t="s">
        <v>201</v>
      </c>
      <c r="F10" s="2" t="s">
        <v>202</v>
      </c>
      <c r="G10" s="2" t="s">
        <v>203</v>
      </c>
      <c r="H10" s="2" t="s">
        <v>204</v>
      </c>
      <c r="I10" s="2"/>
      <c r="J10" s="2" t="s">
        <v>16</v>
      </c>
      <c r="K10" s="2" t="s">
        <v>205</v>
      </c>
    </row>
    <row r="11" spans="1:11" ht="105.6" customHeight="1">
      <c r="A11" s="2" t="s">
        <v>206</v>
      </c>
      <c r="B11" s="2" t="s">
        <v>158</v>
      </c>
      <c r="C11" s="2" t="s">
        <v>207</v>
      </c>
      <c r="D11" s="2" t="s">
        <v>208</v>
      </c>
      <c r="E11" s="2" t="s">
        <v>209</v>
      </c>
      <c r="F11" s="2" t="s">
        <v>210</v>
      </c>
      <c r="G11" s="2" t="s">
        <v>211</v>
      </c>
      <c r="H11" s="2" t="s">
        <v>212</v>
      </c>
      <c r="I11" s="2"/>
      <c r="J11" s="2" t="s">
        <v>16</v>
      </c>
      <c r="K11" s="2" t="s">
        <v>213</v>
      </c>
    </row>
  </sheetData>
  <mergeCells count="1">
    <mergeCell ref="A1:K1"/>
  </mergeCells>
  <dataValidations count="2">
    <dataValidation type="list" sqref="B3:B200" xr:uid="{00000000-0002-0000-0200-000000000000}">
      <formula1>"Umbrella,HHAS,CHUD,Shared"</formula1>
    </dataValidation>
    <dataValidation type="list" sqref="J3:J200" xr:uid="{00000000-0002-0000-0200-000001000000}">
      <formula1>"Draft,Mapped,Confirmed,Validated,Gap,Not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workbookViewId="0"/>
  </sheetViews>
  <sheetFormatPr defaultRowHeight="14.25"/>
  <cols>
    <col min="1" max="1" width="15" customWidth="1"/>
    <col min="2" max="2" width="12" customWidth="1"/>
    <col min="3" max="4" width="34" customWidth="1"/>
    <col min="5" max="5" width="26" customWidth="1"/>
    <col min="6" max="6" width="58" customWidth="1"/>
    <col min="7" max="7" width="34" customWidth="1"/>
    <col min="8" max="8" width="38" customWidth="1"/>
    <col min="9" max="9" width="42" customWidth="1"/>
    <col min="10" max="10" width="20" customWidth="1"/>
    <col min="11" max="11" width="24" customWidth="1"/>
    <col min="12" max="12" width="15" customWidth="1"/>
  </cols>
  <sheetData>
    <row r="1" spans="1:12" ht="30" customHeight="1">
      <c r="A1" s="10" t="s">
        <v>214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6.45" customHeight="1">
      <c r="A2" s="4" t="s">
        <v>215</v>
      </c>
      <c r="B2" s="4" t="s">
        <v>132</v>
      </c>
      <c r="C2" s="4" t="s">
        <v>216</v>
      </c>
      <c r="D2" s="4" t="s">
        <v>217</v>
      </c>
      <c r="E2" s="4" t="s">
        <v>218</v>
      </c>
      <c r="F2" s="4" t="s">
        <v>219</v>
      </c>
      <c r="G2" s="4" t="s">
        <v>220</v>
      </c>
      <c r="H2" s="4" t="s">
        <v>221</v>
      </c>
      <c r="I2" s="4" t="s">
        <v>222</v>
      </c>
      <c r="J2" s="4" t="s">
        <v>223</v>
      </c>
      <c r="K2" s="4" t="s">
        <v>224</v>
      </c>
      <c r="L2" s="4" t="s">
        <v>9</v>
      </c>
    </row>
    <row r="3" spans="1:12" ht="132" customHeight="1">
      <c r="A3" s="2" t="s">
        <v>225</v>
      </c>
      <c r="B3" s="2" t="s">
        <v>67</v>
      </c>
      <c r="C3" s="2" t="s">
        <v>226</v>
      </c>
      <c r="D3" s="2" t="s">
        <v>227</v>
      </c>
      <c r="E3" s="2" t="s">
        <v>142</v>
      </c>
      <c r="F3" s="2" t="s">
        <v>228</v>
      </c>
      <c r="G3" s="2" t="s">
        <v>229</v>
      </c>
      <c r="H3" s="2" t="s">
        <v>230</v>
      </c>
      <c r="I3" s="2" t="s">
        <v>231</v>
      </c>
      <c r="J3" s="2" t="s">
        <v>232</v>
      </c>
      <c r="K3" s="2" t="s">
        <v>142</v>
      </c>
      <c r="L3" s="2" t="s">
        <v>16</v>
      </c>
    </row>
    <row r="4" spans="1:12" ht="132" customHeight="1">
      <c r="A4" s="2" t="s">
        <v>233</v>
      </c>
      <c r="B4" s="2" t="s">
        <v>67</v>
      </c>
      <c r="C4" s="2" t="s">
        <v>234</v>
      </c>
      <c r="D4" s="2" t="s">
        <v>235</v>
      </c>
      <c r="E4" s="2" t="s">
        <v>236</v>
      </c>
      <c r="F4" s="2" t="s">
        <v>237</v>
      </c>
      <c r="G4" s="2" t="s">
        <v>238</v>
      </c>
      <c r="H4" s="2" t="s">
        <v>239</v>
      </c>
      <c r="I4" s="2" t="s">
        <v>240</v>
      </c>
      <c r="J4" s="2" t="s">
        <v>241</v>
      </c>
      <c r="K4" s="2" t="s">
        <v>242</v>
      </c>
      <c r="L4" s="2" t="s">
        <v>16</v>
      </c>
    </row>
    <row r="5" spans="1:12" ht="118.9" customHeight="1">
      <c r="A5" s="2" t="s">
        <v>243</v>
      </c>
      <c r="B5" s="2" t="s">
        <v>67</v>
      </c>
      <c r="C5" s="2" t="s">
        <v>244</v>
      </c>
      <c r="D5" s="2" t="s">
        <v>245</v>
      </c>
      <c r="E5" s="2" t="s">
        <v>246</v>
      </c>
      <c r="F5" s="2" t="s">
        <v>247</v>
      </c>
      <c r="G5" s="2" t="s">
        <v>248</v>
      </c>
      <c r="H5" s="2" t="s">
        <v>249</v>
      </c>
      <c r="I5" s="2" t="s">
        <v>250</v>
      </c>
      <c r="J5" s="2" t="s">
        <v>251</v>
      </c>
      <c r="K5" s="2" t="s">
        <v>246</v>
      </c>
      <c r="L5" s="2" t="s">
        <v>16</v>
      </c>
    </row>
    <row r="6" spans="1:12" ht="105.6" customHeight="1">
      <c r="A6" s="2" t="s">
        <v>252</v>
      </c>
      <c r="B6" s="2" t="s">
        <v>90</v>
      </c>
      <c r="C6" s="2" t="s">
        <v>253</v>
      </c>
      <c r="D6" s="2" t="s">
        <v>254</v>
      </c>
      <c r="E6" s="2" t="s">
        <v>255</v>
      </c>
      <c r="F6" s="2" t="s">
        <v>256</v>
      </c>
      <c r="G6" s="2" t="s">
        <v>257</v>
      </c>
      <c r="H6" s="2" t="s">
        <v>258</v>
      </c>
      <c r="I6" s="2" t="s">
        <v>259</v>
      </c>
      <c r="J6" s="2" t="s">
        <v>251</v>
      </c>
      <c r="K6" s="2" t="s">
        <v>191</v>
      </c>
      <c r="L6" s="2" t="s">
        <v>16</v>
      </c>
    </row>
    <row r="7" spans="1:12" ht="105.6" customHeight="1">
      <c r="A7" s="2" t="s">
        <v>260</v>
      </c>
      <c r="B7" s="2" t="s">
        <v>90</v>
      </c>
      <c r="C7" s="2" t="s">
        <v>261</v>
      </c>
      <c r="D7" s="2" t="s">
        <v>262</v>
      </c>
      <c r="E7" s="2" t="s">
        <v>263</v>
      </c>
      <c r="F7" s="2" t="s">
        <v>264</v>
      </c>
      <c r="G7" s="2" t="s">
        <v>265</v>
      </c>
      <c r="H7" s="2" t="s">
        <v>266</v>
      </c>
      <c r="I7" s="2" t="s">
        <v>267</v>
      </c>
      <c r="J7" s="2" t="s">
        <v>268</v>
      </c>
      <c r="K7" s="2" t="s">
        <v>263</v>
      </c>
      <c r="L7" s="2" t="s">
        <v>16</v>
      </c>
    </row>
    <row r="8" spans="1:12" ht="92.45" customHeight="1">
      <c r="A8" s="2" t="s">
        <v>269</v>
      </c>
      <c r="B8" s="2" t="s">
        <v>103</v>
      </c>
      <c r="C8" s="2" t="s">
        <v>270</v>
      </c>
      <c r="D8" s="2" t="s">
        <v>271</v>
      </c>
      <c r="E8" s="2" t="s">
        <v>272</v>
      </c>
      <c r="F8" s="2" t="s">
        <v>273</v>
      </c>
      <c r="G8" s="2" t="s">
        <v>274</v>
      </c>
      <c r="H8" s="2" t="s">
        <v>275</v>
      </c>
      <c r="I8" s="2" t="s">
        <v>276</v>
      </c>
      <c r="J8" s="2" t="s">
        <v>277</v>
      </c>
      <c r="K8" s="2" t="s">
        <v>278</v>
      </c>
      <c r="L8" s="2" t="s">
        <v>16</v>
      </c>
    </row>
    <row r="9" spans="1:12" ht="92.45" customHeight="1">
      <c r="A9" s="2" t="s">
        <v>279</v>
      </c>
      <c r="B9" s="2" t="s">
        <v>103</v>
      </c>
      <c r="C9" s="2" t="s">
        <v>280</v>
      </c>
      <c r="D9" s="2" t="s">
        <v>281</v>
      </c>
      <c r="E9" s="2" t="s">
        <v>272</v>
      </c>
      <c r="F9" s="2" t="s">
        <v>282</v>
      </c>
      <c r="G9" s="2" t="s">
        <v>283</v>
      </c>
      <c r="H9" s="2" t="s">
        <v>284</v>
      </c>
      <c r="I9" s="2" t="s">
        <v>285</v>
      </c>
      <c r="J9" s="2" t="s">
        <v>286</v>
      </c>
      <c r="K9" s="2" t="s">
        <v>278</v>
      </c>
      <c r="L9" s="2" t="s">
        <v>16</v>
      </c>
    </row>
    <row r="10" spans="1:12" ht="92.45" customHeight="1">
      <c r="A10" s="2" t="s">
        <v>287</v>
      </c>
      <c r="B10" s="2" t="s">
        <v>103</v>
      </c>
      <c r="C10" s="2" t="s">
        <v>288</v>
      </c>
      <c r="D10" s="2" t="s">
        <v>289</v>
      </c>
      <c r="E10" s="2" t="s">
        <v>175</v>
      </c>
      <c r="F10" s="2" t="s">
        <v>290</v>
      </c>
      <c r="G10" s="2" t="s">
        <v>291</v>
      </c>
      <c r="H10" s="2" t="s">
        <v>292</v>
      </c>
      <c r="I10" s="2" t="s">
        <v>293</v>
      </c>
      <c r="J10" s="2" t="s">
        <v>251</v>
      </c>
      <c r="K10" s="2" t="s">
        <v>175</v>
      </c>
      <c r="L10" s="2" t="s">
        <v>16</v>
      </c>
    </row>
  </sheetData>
  <mergeCells count="1">
    <mergeCell ref="A1:L1"/>
  </mergeCells>
  <dataValidations count="2">
    <dataValidation type="list" sqref="B3:B200" xr:uid="{00000000-0002-0000-0300-000000000000}">
      <formula1>"Umbrella,HHAS,CHUD,Shared"</formula1>
    </dataValidation>
    <dataValidation type="list" sqref="L3:L200" xr:uid="{00000000-0002-0000-0300-000001000000}">
      <formula1>"Draft,Under review,Approved,Validated,Deferred,Retired"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"/>
  <sheetViews>
    <sheetView workbookViewId="0"/>
  </sheetViews>
  <sheetFormatPr defaultRowHeight="14.25"/>
  <cols>
    <col min="1" max="1" width="16" customWidth="1"/>
    <col min="2" max="2" width="12" customWidth="1"/>
    <col min="3" max="3" width="56" customWidth="1"/>
    <col min="4" max="4" width="42" customWidth="1"/>
    <col min="5" max="5" width="14" customWidth="1"/>
    <col min="6" max="7" width="24" customWidth="1"/>
    <col min="8" max="8" width="16" customWidth="1"/>
    <col min="9" max="9" width="58" customWidth="1"/>
    <col min="10" max="10" width="20" customWidth="1"/>
    <col min="11" max="11" width="15" customWidth="1"/>
    <col min="12" max="12" width="28" customWidth="1"/>
  </cols>
  <sheetData>
    <row r="1" spans="1:12" ht="30" customHeight="1">
      <c r="A1" s="10" t="s">
        <v>294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9.6" customHeight="1">
      <c r="A2" s="4" t="s">
        <v>295</v>
      </c>
      <c r="B2" s="4" t="s">
        <v>132</v>
      </c>
      <c r="C2" s="4" t="s">
        <v>296</v>
      </c>
      <c r="D2" s="4" t="s">
        <v>297</v>
      </c>
      <c r="E2" s="4" t="s">
        <v>61</v>
      </c>
      <c r="F2" s="4" t="s">
        <v>298</v>
      </c>
      <c r="G2" s="4" t="s">
        <v>224</v>
      </c>
      <c r="H2" s="4" t="s">
        <v>299</v>
      </c>
      <c r="I2" s="4" t="s">
        <v>300</v>
      </c>
      <c r="J2" s="4" t="s">
        <v>301</v>
      </c>
      <c r="K2" s="4" t="s">
        <v>9</v>
      </c>
      <c r="L2" s="4" t="s">
        <v>302</v>
      </c>
    </row>
    <row r="3" spans="1:12" ht="132" customHeight="1">
      <c r="A3" s="2" t="s">
        <v>303</v>
      </c>
      <c r="B3" s="2" t="s">
        <v>67</v>
      </c>
      <c r="C3" s="2" t="s">
        <v>304</v>
      </c>
      <c r="D3" s="2" t="s">
        <v>305</v>
      </c>
      <c r="E3" s="2" t="s">
        <v>72</v>
      </c>
      <c r="F3" s="2" t="s">
        <v>306</v>
      </c>
      <c r="G3" s="2" t="s">
        <v>142</v>
      </c>
      <c r="H3" s="2" t="s">
        <v>225</v>
      </c>
      <c r="I3" s="2" t="s">
        <v>307</v>
      </c>
      <c r="J3" s="2" t="s">
        <v>308</v>
      </c>
      <c r="K3" s="2" t="s">
        <v>16</v>
      </c>
      <c r="L3" s="2"/>
    </row>
    <row r="4" spans="1:12" ht="158.44999999999999" customHeight="1">
      <c r="A4" s="2" t="s">
        <v>309</v>
      </c>
      <c r="B4" s="2" t="s">
        <v>67</v>
      </c>
      <c r="C4" s="2" t="s">
        <v>310</v>
      </c>
      <c r="D4" s="2" t="s">
        <v>311</v>
      </c>
      <c r="E4" s="2" t="s">
        <v>72</v>
      </c>
      <c r="F4" s="2" t="s">
        <v>312</v>
      </c>
      <c r="G4" s="2" t="s">
        <v>246</v>
      </c>
      <c r="H4" s="2" t="s">
        <v>243</v>
      </c>
      <c r="I4" s="2" t="s">
        <v>313</v>
      </c>
      <c r="J4" s="2" t="s">
        <v>308</v>
      </c>
      <c r="K4" s="2" t="s">
        <v>16</v>
      </c>
      <c r="L4" s="2"/>
    </row>
    <row r="5" spans="1:12" ht="132" customHeight="1">
      <c r="A5" s="2" t="s">
        <v>314</v>
      </c>
      <c r="B5" s="2" t="s">
        <v>67</v>
      </c>
      <c r="C5" s="2" t="s">
        <v>315</v>
      </c>
      <c r="D5" s="2" t="s">
        <v>316</v>
      </c>
      <c r="E5" s="2" t="s">
        <v>72</v>
      </c>
      <c r="F5" s="2" t="s">
        <v>317</v>
      </c>
      <c r="G5" s="2" t="s">
        <v>236</v>
      </c>
      <c r="H5" s="2" t="s">
        <v>233</v>
      </c>
      <c r="I5" s="2" t="s">
        <v>318</v>
      </c>
      <c r="J5" s="2" t="s">
        <v>308</v>
      </c>
      <c r="K5" s="2" t="s">
        <v>16</v>
      </c>
      <c r="L5" s="2"/>
    </row>
    <row r="6" spans="1:12" ht="198" customHeight="1">
      <c r="A6" s="2" t="s">
        <v>319</v>
      </c>
      <c r="B6" s="2" t="s">
        <v>158</v>
      </c>
      <c r="C6" s="2" t="s">
        <v>320</v>
      </c>
      <c r="D6" s="2" t="s">
        <v>321</v>
      </c>
      <c r="E6" s="2" t="s">
        <v>72</v>
      </c>
      <c r="F6" s="2" t="s">
        <v>322</v>
      </c>
      <c r="G6" s="2" t="s">
        <v>142</v>
      </c>
      <c r="H6" s="2" t="s">
        <v>243</v>
      </c>
      <c r="I6" s="2" t="s">
        <v>323</v>
      </c>
      <c r="J6" s="2" t="s">
        <v>308</v>
      </c>
      <c r="K6" s="2" t="s">
        <v>16</v>
      </c>
      <c r="L6" s="2" t="s">
        <v>324</v>
      </c>
    </row>
    <row r="7" spans="1:12" ht="158.44999999999999" customHeight="1">
      <c r="A7" s="2" t="s">
        <v>325</v>
      </c>
      <c r="B7" s="2" t="s">
        <v>158</v>
      </c>
      <c r="C7" s="2" t="s">
        <v>326</v>
      </c>
      <c r="D7" s="2" t="s">
        <v>327</v>
      </c>
      <c r="E7" s="2" t="s">
        <v>127</v>
      </c>
      <c r="F7" s="2" t="s">
        <v>328</v>
      </c>
      <c r="G7" s="2" t="s">
        <v>329</v>
      </c>
      <c r="H7" s="2" t="s">
        <v>233</v>
      </c>
      <c r="I7" s="2" t="s">
        <v>330</v>
      </c>
      <c r="J7" s="2" t="s">
        <v>308</v>
      </c>
      <c r="K7" s="2" t="s">
        <v>16</v>
      </c>
      <c r="L7" s="2"/>
    </row>
    <row r="8" spans="1:12" ht="158.44999999999999" customHeight="1">
      <c r="A8" s="2" t="s">
        <v>331</v>
      </c>
      <c r="B8" s="2" t="s">
        <v>158</v>
      </c>
      <c r="C8" s="2" t="s">
        <v>332</v>
      </c>
      <c r="D8" s="2" t="s">
        <v>333</v>
      </c>
      <c r="E8" s="2" t="s">
        <v>72</v>
      </c>
      <c r="F8" s="2" t="s">
        <v>334</v>
      </c>
      <c r="G8" s="2" t="s">
        <v>142</v>
      </c>
      <c r="H8" s="2" t="s">
        <v>243</v>
      </c>
      <c r="I8" s="2" t="s">
        <v>335</v>
      </c>
      <c r="J8" s="2" t="s">
        <v>336</v>
      </c>
      <c r="K8" s="2" t="s">
        <v>16</v>
      </c>
      <c r="L8" s="2"/>
    </row>
    <row r="9" spans="1:12" ht="171.6" customHeight="1">
      <c r="A9" s="2" t="s">
        <v>337</v>
      </c>
      <c r="B9" s="2" t="s">
        <v>67</v>
      </c>
      <c r="C9" s="2" t="s">
        <v>338</v>
      </c>
      <c r="D9" s="2" t="s">
        <v>339</v>
      </c>
      <c r="E9" s="2" t="s">
        <v>127</v>
      </c>
      <c r="F9" s="2" t="s">
        <v>85</v>
      </c>
      <c r="G9" s="2" t="s">
        <v>246</v>
      </c>
      <c r="H9" s="2" t="s">
        <v>233</v>
      </c>
      <c r="I9" s="2" t="s">
        <v>340</v>
      </c>
      <c r="J9" s="2" t="s">
        <v>308</v>
      </c>
      <c r="K9" s="2" t="s">
        <v>16</v>
      </c>
      <c r="L9" s="2"/>
    </row>
  </sheetData>
  <mergeCells count="1">
    <mergeCell ref="A1:L1"/>
  </mergeCells>
  <dataValidations count="3">
    <dataValidation type="list" sqref="B3:B300" xr:uid="{00000000-0002-0000-0400-000000000000}">
      <formula1>"Umbrella,HHAS,CHUD,Shared"</formula1>
    </dataValidation>
    <dataValidation type="list" sqref="E3:E300" xr:uid="{00000000-0002-0000-0400-000001000000}">
      <formula1>"Mandatory,High,Desirable,Optional,Not applicable"</formula1>
    </dataValidation>
    <dataValidation type="list" sqref="K3:K300" xr:uid="{00000000-0002-0000-0400-000002000000}">
      <formula1>"Draft,Under review,Approved,Validated,Deferred,Superseded,Retired"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"/>
  <sheetViews>
    <sheetView workbookViewId="0"/>
  </sheetViews>
  <sheetFormatPr defaultRowHeight="14.25"/>
  <cols>
    <col min="1" max="1" width="14" customWidth="1"/>
    <col min="2" max="2" width="42" customWidth="1"/>
    <col min="3" max="3" width="30" customWidth="1"/>
    <col min="4" max="4" width="38" customWidth="1"/>
    <col min="5" max="5" width="40" customWidth="1"/>
    <col min="6" max="6" width="42" customWidth="1"/>
    <col min="7" max="7" width="28" customWidth="1"/>
    <col min="8" max="8" width="32" customWidth="1"/>
    <col min="9" max="9" width="28" customWidth="1"/>
    <col min="10" max="10" width="42" customWidth="1"/>
    <col min="11" max="11" width="32" customWidth="1"/>
    <col min="12" max="12" width="38" customWidth="1"/>
  </cols>
  <sheetData>
    <row r="1" spans="1:12" ht="30" customHeight="1">
      <c r="A1" s="10" t="s">
        <v>341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9.6" customHeight="1">
      <c r="A2" s="4" t="s">
        <v>342</v>
      </c>
      <c r="B2" s="4" t="s">
        <v>343</v>
      </c>
      <c r="C2" s="4" t="s">
        <v>344</v>
      </c>
      <c r="D2" s="4" t="s">
        <v>345</v>
      </c>
      <c r="E2" s="4" t="s">
        <v>346</v>
      </c>
      <c r="F2" s="4" t="s">
        <v>347</v>
      </c>
      <c r="G2" s="4" t="s">
        <v>348</v>
      </c>
      <c r="H2" s="4" t="s">
        <v>349</v>
      </c>
      <c r="I2" s="4" t="s">
        <v>296</v>
      </c>
      <c r="J2" s="4" t="s">
        <v>350</v>
      </c>
      <c r="K2" s="4" t="s">
        <v>351</v>
      </c>
      <c r="L2" s="4" t="s">
        <v>352</v>
      </c>
    </row>
    <row r="3" spans="1:12" ht="105.6" customHeight="1">
      <c r="A3" s="2" t="s">
        <v>353</v>
      </c>
      <c r="B3" s="2" t="s">
        <v>354</v>
      </c>
      <c r="C3" s="2" t="s">
        <v>68</v>
      </c>
      <c r="D3" s="2" t="s">
        <v>355</v>
      </c>
      <c r="E3" s="2" t="s">
        <v>356</v>
      </c>
      <c r="F3" s="2" t="s">
        <v>357</v>
      </c>
      <c r="G3" s="2" t="s">
        <v>252</v>
      </c>
      <c r="H3" s="2" t="s">
        <v>358</v>
      </c>
      <c r="I3" s="2" t="s">
        <v>359</v>
      </c>
      <c r="J3" s="2" t="s">
        <v>360</v>
      </c>
      <c r="K3" s="2"/>
      <c r="L3" s="2" t="s">
        <v>361</v>
      </c>
    </row>
    <row r="4" spans="1:12" ht="92.45" customHeight="1">
      <c r="A4" s="2" t="s">
        <v>362</v>
      </c>
      <c r="B4" s="2" t="s">
        <v>363</v>
      </c>
      <c r="C4" s="2" t="s">
        <v>364</v>
      </c>
      <c r="D4" s="2" t="s">
        <v>365</v>
      </c>
      <c r="E4" s="2" t="s">
        <v>366</v>
      </c>
      <c r="F4" s="2" t="s">
        <v>367</v>
      </c>
      <c r="G4" s="2" t="s">
        <v>287</v>
      </c>
      <c r="H4" s="2" t="s">
        <v>368</v>
      </c>
      <c r="I4" s="2" t="s">
        <v>309</v>
      </c>
      <c r="J4" s="2" t="s">
        <v>369</v>
      </c>
      <c r="K4" s="2"/>
      <c r="L4" s="2" t="s">
        <v>370</v>
      </c>
    </row>
    <row r="5" spans="1:12" ht="105.6" customHeight="1">
      <c r="A5" s="2" t="s">
        <v>371</v>
      </c>
      <c r="B5" s="2" t="s">
        <v>372</v>
      </c>
      <c r="C5" s="2" t="s">
        <v>373</v>
      </c>
      <c r="D5" s="2" t="s">
        <v>374</v>
      </c>
      <c r="E5" s="2" t="s">
        <v>375</v>
      </c>
      <c r="F5" s="2" t="s">
        <v>376</v>
      </c>
      <c r="G5" s="2" t="s">
        <v>233</v>
      </c>
      <c r="H5" s="2" t="s">
        <v>377</v>
      </c>
      <c r="I5" s="2" t="s">
        <v>378</v>
      </c>
      <c r="J5" s="2" t="s">
        <v>379</v>
      </c>
      <c r="K5" s="2"/>
      <c r="L5" s="2" t="s">
        <v>380</v>
      </c>
    </row>
    <row r="6" spans="1:12" ht="105.6" customHeight="1">
      <c r="A6" s="2" t="s">
        <v>381</v>
      </c>
      <c r="B6" s="2" t="s">
        <v>382</v>
      </c>
      <c r="C6" s="2" t="s">
        <v>383</v>
      </c>
      <c r="D6" s="2" t="s">
        <v>384</v>
      </c>
      <c r="E6" s="2" t="s">
        <v>385</v>
      </c>
      <c r="F6" s="2" t="s">
        <v>386</v>
      </c>
      <c r="G6" s="2" t="s">
        <v>387</v>
      </c>
      <c r="H6" s="2" t="s">
        <v>388</v>
      </c>
      <c r="I6" s="2" t="s">
        <v>319</v>
      </c>
      <c r="J6" s="2" t="s">
        <v>389</v>
      </c>
      <c r="K6" s="2"/>
      <c r="L6" s="2" t="s">
        <v>390</v>
      </c>
    </row>
    <row r="7" spans="1:12" ht="105.6" customHeight="1">
      <c r="A7" s="2" t="s">
        <v>391</v>
      </c>
      <c r="B7" s="2" t="s">
        <v>392</v>
      </c>
      <c r="C7" s="2" t="s">
        <v>393</v>
      </c>
      <c r="D7" s="2" t="s">
        <v>394</v>
      </c>
      <c r="E7" s="2" t="s">
        <v>395</v>
      </c>
      <c r="F7" s="2" t="s">
        <v>396</v>
      </c>
      <c r="G7" s="2" t="s">
        <v>233</v>
      </c>
      <c r="H7" s="2" t="s">
        <v>397</v>
      </c>
      <c r="I7" s="2" t="s">
        <v>337</v>
      </c>
      <c r="J7" s="2" t="s">
        <v>398</v>
      </c>
      <c r="K7" s="2"/>
      <c r="L7" s="2" t="s">
        <v>399</v>
      </c>
    </row>
  </sheetData>
  <mergeCells count="1">
    <mergeCell ref="A1:L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"/>
  <sheetViews>
    <sheetView workbookViewId="0"/>
  </sheetViews>
  <sheetFormatPr defaultRowHeight="14.25"/>
  <cols>
    <col min="1" max="1" width="14" customWidth="1"/>
    <col min="2" max="3" width="18" customWidth="1"/>
    <col min="4" max="4" width="32" customWidth="1"/>
    <col min="5" max="5" width="44" customWidth="1"/>
    <col min="6" max="6" width="18" customWidth="1"/>
    <col min="7" max="7" width="30" customWidth="1"/>
    <col min="8" max="9" width="36" customWidth="1"/>
    <col min="10" max="10" width="14" customWidth="1"/>
    <col min="11" max="11" width="34" customWidth="1"/>
    <col min="12" max="12" width="18" customWidth="1"/>
    <col min="13" max="13" width="32" customWidth="1"/>
    <col min="14" max="14" width="38" customWidth="1"/>
  </cols>
  <sheetData>
    <row r="1" spans="1:14" ht="30" customHeight="1">
      <c r="A1" s="10" t="s">
        <v>400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52.7" customHeight="1">
      <c r="A2" s="4" t="s">
        <v>401</v>
      </c>
      <c r="B2" s="4" t="s">
        <v>402</v>
      </c>
      <c r="C2" s="4" t="s">
        <v>403</v>
      </c>
      <c r="D2" s="4" t="s">
        <v>404</v>
      </c>
      <c r="E2" s="4" t="s">
        <v>405</v>
      </c>
      <c r="F2" s="4" t="s">
        <v>406</v>
      </c>
      <c r="G2" s="4" t="s">
        <v>407</v>
      </c>
      <c r="H2" s="4" t="s">
        <v>408</v>
      </c>
      <c r="I2" s="4" t="s">
        <v>409</v>
      </c>
      <c r="J2" s="4" t="s">
        <v>61</v>
      </c>
      <c r="K2" s="4" t="s">
        <v>410</v>
      </c>
      <c r="L2" s="4" t="s">
        <v>411</v>
      </c>
      <c r="M2" s="4" t="s">
        <v>412</v>
      </c>
      <c r="N2" s="4" t="s">
        <v>65</v>
      </c>
    </row>
    <row r="3" spans="1:14" ht="79.150000000000006" customHeight="1">
      <c r="A3" s="2" t="s">
        <v>413</v>
      </c>
      <c r="B3" s="2" t="s">
        <v>414</v>
      </c>
      <c r="C3" s="2" t="s">
        <v>66</v>
      </c>
      <c r="D3" s="2" t="s">
        <v>68</v>
      </c>
      <c r="E3" s="2"/>
      <c r="F3" s="2" t="s">
        <v>415</v>
      </c>
      <c r="G3" s="2"/>
      <c r="H3" s="2"/>
      <c r="I3" s="2"/>
      <c r="J3" s="2" t="s">
        <v>72</v>
      </c>
      <c r="K3" s="2"/>
      <c r="L3" s="2" t="s">
        <v>416</v>
      </c>
      <c r="M3" s="2"/>
      <c r="N3" s="2" t="s">
        <v>417</v>
      </c>
    </row>
    <row r="4" spans="1:14" ht="66" customHeight="1">
      <c r="A4" s="2" t="s">
        <v>418</v>
      </c>
      <c r="B4" s="2" t="s">
        <v>414</v>
      </c>
      <c r="C4" s="2" t="s">
        <v>157</v>
      </c>
      <c r="D4" s="2" t="s">
        <v>159</v>
      </c>
      <c r="E4" s="2"/>
      <c r="F4" s="2" t="s">
        <v>415</v>
      </c>
      <c r="G4" s="2"/>
      <c r="H4" s="2"/>
      <c r="I4" s="2"/>
      <c r="J4" s="2" t="s">
        <v>72</v>
      </c>
      <c r="K4" s="2"/>
      <c r="L4" s="2" t="s">
        <v>416</v>
      </c>
      <c r="M4" s="2"/>
      <c r="N4" s="2" t="s">
        <v>419</v>
      </c>
    </row>
    <row r="5" spans="1:14" ht="92.45" customHeight="1">
      <c r="A5" s="2" t="s">
        <v>420</v>
      </c>
      <c r="B5" s="2" t="s">
        <v>414</v>
      </c>
      <c r="C5" s="2" t="s">
        <v>89</v>
      </c>
      <c r="D5" s="2" t="s">
        <v>91</v>
      </c>
      <c r="E5" s="2"/>
      <c r="F5" s="2" t="s">
        <v>415</v>
      </c>
      <c r="G5" s="2"/>
      <c r="H5" s="2"/>
      <c r="I5" s="2"/>
      <c r="J5" s="2" t="s">
        <v>72</v>
      </c>
      <c r="K5" s="2"/>
      <c r="L5" s="2" t="s">
        <v>416</v>
      </c>
      <c r="M5" s="2"/>
      <c r="N5" s="2" t="s">
        <v>421</v>
      </c>
    </row>
    <row r="6" spans="1:14" ht="105.6" customHeight="1">
      <c r="A6" s="2" t="s">
        <v>422</v>
      </c>
      <c r="B6" s="2" t="s">
        <v>414</v>
      </c>
      <c r="C6" s="2" t="s">
        <v>110</v>
      </c>
      <c r="D6" s="2" t="s">
        <v>111</v>
      </c>
      <c r="E6" s="2"/>
      <c r="F6" s="2" t="s">
        <v>415</v>
      </c>
      <c r="G6" s="2"/>
      <c r="H6" s="2"/>
      <c r="I6" s="2"/>
      <c r="J6" s="2" t="s">
        <v>72</v>
      </c>
      <c r="K6" s="2"/>
      <c r="L6" s="2" t="s">
        <v>416</v>
      </c>
      <c r="M6" s="2"/>
      <c r="N6" s="2" t="s">
        <v>423</v>
      </c>
    </row>
    <row r="7" spans="1:14" ht="52.7" customHeight="1">
      <c r="A7" s="2" t="s">
        <v>424</v>
      </c>
      <c r="B7" s="2" t="s">
        <v>425</v>
      </c>
      <c r="C7" s="2" t="s">
        <v>66</v>
      </c>
      <c r="D7" s="2" t="s">
        <v>68</v>
      </c>
      <c r="E7" s="2"/>
      <c r="F7" s="2" t="s">
        <v>415</v>
      </c>
      <c r="G7" s="2"/>
      <c r="H7" s="2"/>
      <c r="I7" s="2"/>
      <c r="J7" s="2" t="s">
        <v>72</v>
      </c>
      <c r="K7" s="2"/>
      <c r="L7" s="2" t="s">
        <v>416</v>
      </c>
      <c r="M7" s="2"/>
      <c r="N7" s="2" t="s">
        <v>426</v>
      </c>
    </row>
  </sheetData>
  <mergeCells count="1">
    <mergeCell ref="A1:N1"/>
  </mergeCells>
  <conditionalFormatting sqref="L3:L300">
    <cfRule type="expression" dxfId="5" priority="1">
      <formula>L3="Validated"</formula>
    </cfRule>
    <cfRule type="expression" dxfId="4" priority="2">
      <formula>L3="Failed"</formula>
    </cfRule>
  </conditionalFormatting>
  <dataValidations count="3">
    <dataValidation type="list" sqref="F3:F300" xr:uid="{00000000-0002-0000-0600-000000000000}">
      <formula1>"Adopted,Adapted,Mapped to existing,Divided,Combined,Replaced,Deferred,Unavailable,Not applicable,To assess"</formula1>
    </dataValidation>
    <dataValidation type="list" sqref="J3:J300" xr:uid="{00000000-0002-0000-0600-000001000000}">
      <formula1>"Mandatory,High,Desirable,Optional,Not applicable"</formula1>
    </dataValidation>
    <dataValidation type="list" sqref="L3:L300" xr:uid="{00000000-0002-0000-0600-000002000000}">
      <formula1>"Not started,Planned,In progress,Partially validated,Validated with conditions,Validated,Failed,Superseded,Not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00"/>
  <sheetViews>
    <sheetView workbookViewId="0"/>
  </sheetViews>
  <sheetFormatPr defaultRowHeight="14.25"/>
  <cols>
    <col min="1" max="2" width="14" customWidth="1"/>
    <col min="3" max="3" width="34" customWidth="1"/>
    <col min="4" max="4" width="54" customWidth="1"/>
    <col min="5" max="6" width="12" customWidth="1"/>
    <col min="7" max="7" width="24" customWidth="1"/>
    <col min="8" max="8" width="16" customWidth="1"/>
    <col min="9" max="9" width="18" customWidth="1"/>
    <col min="10" max="10" width="52" customWidth="1"/>
    <col min="11" max="12" width="32" customWidth="1"/>
  </cols>
  <sheetData>
    <row r="1" spans="1:12" ht="30" customHeight="1">
      <c r="A1" s="10" t="s">
        <v>427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9.6" customHeight="1">
      <c r="A2" s="4" t="s">
        <v>428</v>
      </c>
      <c r="B2" s="4" t="s">
        <v>429</v>
      </c>
      <c r="C2" s="4" t="s">
        <v>430</v>
      </c>
      <c r="D2" s="4" t="s">
        <v>431</v>
      </c>
      <c r="E2" s="4" t="s">
        <v>432</v>
      </c>
      <c r="F2" s="4" t="s">
        <v>433</v>
      </c>
      <c r="G2" s="4" t="s">
        <v>224</v>
      </c>
      <c r="H2" s="4" t="s">
        <v>9</v>
      </c>
      <c r="I2" s="4" t="s">
        <v>434</v>
      </c>
      <c r="J2" s="4" t="s">
        <v>435</v>
      </c>
      <c r="K2" s="4" t="s">
        <v>436</v>
      </c>
      <c r="L2" s="4" t="s">
        <v>437</v>
      </c>
    </row>
    <row r="3" spans="1:12" ht="158.44999999999999" customHeight="1">
      <c r="A3" s="2" t="s">
        <v>438</v>
      </c>
      <c r="B3" s="2" t="s">
        <v>439</v>
      </c>
      <c r="C3" s="2" t="s">
        <v>440</v>
      </c>
      <c r="D3" s="2" t="s">
        <v>441</v>
      </c>
      <c r="E3" s="2" t="s">
        <v>127</v>
      </c>
      <c r="F3" s="2" t="s">
        <v>442</v>
      </c>
      <c r="G3" s="2" t="s">
        <v>142</v>
      </c>
      <c r="H3" s="2" t="s">
        <v>443</v>
      </c>
      <c r="I3" s="8">
        <v>46295</v>
      </c>
      <c r="J3" s="2" t="s">
        <v>444</v>
      </c>
      <c r="K3" s="2" t="s">
        <v>445</v>
      </c>
      <c r="L3" s="2" t="s">
        <v>446</v>
      </c>
    </row>
    <row r="4" spans="1:12" ht="158.44999999999999" customHeight="1">
      <c r="A4" s="2" t="s">
        <v>447</v>
      </c>
      <c r="B4" s="2" t="s">
        <v>448</v>
      </c>
      <c r="C4" s="2" t="s">
        <v>449</v>
      </c>
      <c r="D4" s="2" t="s">
        <v>450</v>
      </c>
      <c r="E4" s="2" t="s">
        <v>442</v>
      </c>
      <c r="F4" s="2" t="s">
        <v>127</v>
      </c>
      <c r="G4" s="2" t="s">
        <v>451</v>
      </c>
      <c r="H4" s="2" t="s">
        <v>443</v>
      </c>
      <c r="I4" s="8">
        <v>46326</v>
      </c>
      <c r="J4" s="2" t="s">
        <v>452</v>
      </c>
      <c r="K4" s="2" t="s">
        <v>122</v>
      </c>
      <c r="L4" s="2" t="s">
        <v>453</v>
      </c>
    </row>
    <row r="5" spans="1:12" ht="105.6" customHeight="1">
      <c r="A5" s="2" t="s">
        <v>454</v>
      </c>
      <c r="B5" s="2" t="s">
        <v>448</v>
      </c>
      <c r="C5" s="2" t="s">
        <v>455</v>
      </c>
      <c r="D5" s="2" t="s">
        <v>456</v>
      </c>
      <c r="E5" s="2" t="s">
        <v>442</v>
      </c>
      <c r="F5" s="2" t="s">
        <v>442</v>
      </c>
      <c r="G5" s="2" t="s">
        <v>246</v>
      </c>
      <c r="H5" s="2" t="s">
        <v>457</v>
      </c>
      <c r="I5" s="8">
        <v>46265</v>
      </c>
      <c r="J5" s="2" t="s">
        <v>458</v>
      </c>
      <c r="K5" s="2" t="s">
        <v>459</v>
      </c>
      <c r="L5" s="2" t="s">
        <v>460</v>
      </c>
    </row>
    <row r="6" spans="1:12" ht="105.6" customHeight="1">
      <c r="A6" s="2" t="s">
        <v>461</v>
      </c>
      <c r="B6" s="2" t="s">
        <v>462</v>
      </c>
      <c r="C6" s="2" t="s">
        <v>463</v>
      </c>
      <c r="D6" s="2" t="s">
        <v>464</v>
      </c>
      <c r="E6" s="2" t="s">
        <v>442</v>
      </c>
      <c r="F6" s="2" t="s">
        <v>465</v>
      </c>
      <c r="G6" s="2" t="s">
        <v>246</v>
      </c>
      <c r="H6" s="2" t="s">
        <v>466</v>
      </c>
      <c r="I6" s="8">
        <v>46237</v>
      </c>
      <c r="J6" s="2" t="s">
        <v>467</v>
      </c>
      <c r="K6" s="2" t="s">
        <v>459</v>
      </c>
      <c r="L6" s="2" t="s">
        <v>468</v>
      </c>
    </row>
    <row r="7" spans="1:12" ht="132" customHeight="1">
      <c r="A7" s="2" t="s">
        <v>469</v>
      </c>
      <c r="B7" s="2" t="s">
        <v>439</v>
      </c>
      <c r="C7" s="2" t="s">
        <v>470</v>
      </c>
      <c r="D7" s="2" t="s">
        <v>471</v>
      </c>
      <c r="E7" s="2" t="s">
        <v>127</v>
      </c>
      <c r="F7" s="2" t="s">
        <v>442</v>
      </c>
      <c r="G7" s="2" t="s">
        <v>142</v>
      </c>
      <c r="H7" s="2" t="s">
        <v>443</v>
      </c>
      <c r="I7" s="8">
        <v>46295</v>
      </c>
      <c r="J7" s="2" t="s">
        <v>472</v>
      </c>
      <c r="K7" s="2" t="s">
        <v>233</v>
      </c>
      <c r="L7" s="2" t="s">
        <v>473</v>
      </c>
    </row>
    <row r="8" spans="1:12" ht="118.9" customHeight="1">
      <c r="A8" s="2" t="s">
        <v>474</v>
      </c>
      <c r="B8" s="2" t="s">
        <v>448</v>
      </c>
      <c r="C8" s="2" t="s">
        <v>475</v>
      </c>
      <c r="D8" s="2" t="s">
        <v>476</v>
      </c>
      <c r="E8" s="2" t="s">
        <v>127</v>
      </c>
      <c r="F8" s="2" t="s">
        <v>442</v>
      </c>
      <c r="G8" s="2" t="s">
        <v>477</v>
      </c>
      <c r="H8" s="2" t="s">
        <v>457</v>
      </c>
      <c r="I8" s="8">
        <v>46265</v>
      </c>
      <c r="J8" s="2" t="s">
        <v>478</v>
      </c>
      <c r="K8" s="2" t="s">
        <v>479</v>
      </c>
      <c r="L8" s="2" t="s">
        <v>324</v>
      </c>
    </row>
    <row r="9" spans="1:12">
      <c r="I9" s="9"/>
    </row>
    <row r="10" spans="1:12">
      <c r="I10" s="9"/>
    </row>
    <row r="11" spans="1:12">
      <c r="I11" s="9"/>
    </row>
    <row r="12" spans="1:12">
      <c r="I12" s="9"/>
    </row>
    <row r="13" spans="1:12">
      <c r="I13" s="9"/>
    </row>
    <row r="14" spans="1:12">
      <c r="I14" s="9"/>
    </row>
    <row r="15" spans="1:12">
      <c r="I15" s="9"/>
    </row>
    <row r="16" spans="1:12">
      <c r="I16" s="9"/>
    </row>
    <row r="17" spans="9:9">
      <c r="I17" s="9"/>
    </row>
    <row r="18" spans="9:9">
      <c r="I18" s="9"/>
    </row>
    <row r="19" spans="9:9">
      <c r="I19" s="9"/>
    </row>
    <row r="20" spans="9:9">
      <c r="I20" s="9"/>
    </row>
    <row r="21" spans="9:9">
      <c r="I21" s="9"/>
    </row>
    <row r="22" spans="9:9">
      <c r="I22" s="9"/>
    </row>
    <row r="23" spans="9:9">
      <c r="I23" s="9"/>
    </row>
    <row r="24" spans="9:9">
      <c r="I24" s="9"/>
    </row>
    <row r="25" spans="9:9">
      <c r="I25" s="9"/>
    </row>
    <row r="26" spans="9:9">
      <c r="I26" s="9"/>
    </row>
    <row r="27" spans="9:9">
      <c r="I27" s="9"/>
    </row>
    <row r="28" spans="9:9">
      <c r="I28" s="9"/>
    </row>
    <row r="29" spans="9:9">
      <c r="I29" s="9"/>
    </row>
    <row r="30" spans="9:9">
      <c r="I30" s="9"/>
    </row>
    <row r="31" spans="9:9">
      <c r="I31" s="9"/>
    </row>
    <row r="32" spans="9:9">
      <c r="I32" s="9"/>
    </row>
    <row r="33" spans="9:9">
      <c r="I33" s="9"/>
    </row>
    <row r="34" spans="9:9">
      <c r="I34" s="9"/>
    </row>
    <row r="35" spans="9:9">
      <c r="I35" s="9"/>
    </row>
    <row r="36" spans="9:9">
      <c r="I36" s="9"/>
    </row>
    <row r="37" spans="9:9">
      <c r="I37" s="9"/>
    </row>
    <row r="38" spans="9:9">
      <c r="I38" s="9"/>
    </row>
    <row r="39" spans="9:9">
      <c r="I39" s="9"/>
    </row>
    <row r="40" spans="9:9">
      <c r="I40" s="9"/>
    </row>
    <row r="41" spans="9:9">
      <c r="I41" s="9"/>
    </row>
    <row r="42" spans="9:9">
      <c r="I42" s="9"/>
    </row>
    <row r="43" spans="9:9">
      <c r="I43" s="9"/>
    </row>
    <row r="44" spans="9:9">
      <c r="I44" s="9"/>
    </row>
    <row r="45" spans="9:9">
      <c r="I45" s="9"/>
    </row>
    <row r="46" spans="9:9">
      <c r="I46" s="9"/>
    </row>
    <row r="47" spans="9:9">
      <c r="I47" s="9"/>
    </row>
    <row r="48" spans="9:9">
      <c r="I48" s="9"/>
    </row>
    <row r="49" spans="9:9">
      <c r="I49" s="9"/>
    </row>
    <row r="50" spans="9:9">
      <c r="I50" s="9"/>
    </row>
    <row r="51" spans="9:9">
      <c r="I51" s="9"/>
    </row>
    <row r="52" spans="9:9">
      <c r="I52" s="9"/>
    </row>
    <row r="53" spans="9:9">
      <c r="I53" s="9"/>
    </row>
    <row r="54" spans="9:9">
      <c r="I54" s="9"/>
    </row>
    <row r="55" spans="9:9">
      <c r="I55" s="9"/>
    </row>
    <row r="56" spans="9:9">
      <c r="I56" s="9"/>
    </row>
    <row r="57" spans="9:9">
      <c r="I57" s="9"/>
    </row>
    <row r="58" spans="9:9">
      <c r="I58" s="9"/>
    </row>
    <row r="59" spans="9:9">
      <c r="I59" s="9"/>
    </row>
    <row r="60" spans="9:9">
      <c r="I60" s="9"/>
    </row>
    <row r="61" spans="9:9">
      <c r="I61" s="9"/>
    </row>
    <row r="62" spans="9:9">
      <c r="I62" s="9"/>
    </row>
    <row r="63" spans="9:9">
      <c r="I63" s="9"/>
    </row>
    <row r="64" spans="9:9">
      <c r="I64" s="9"/>
    </row>
    <row r="65" spans="9:9">
      <c r="I65" s="9"/>
    </row>
    <row r="66" spans="9:9">
      <c r="I66" s="9"/>
    </row>
    <row r="67" spans="9:9">
      <c r="I67" s="9"/>
    </row>
    <row r="68" spans="9:9">
      <c r="I68" s="9"/>
    </row>
    <row r="69" spans="9:9">
      <c r="I69" s="9"/>
    </row>
    <row r="70" spans="9:9">
      <c r="I70" s="9"/>
    </row>
    <row r="71" spans="9:9">
      <c r="I71" s="9"/>
    </row>
    <row r="72" spans="9:9">
      <c r="I72" s="9"/>
    </row>
    <row r="73" spans="9:9">
      <c r="I73" s="9"/>
    </row>
    <row r="74" spans="9:9">
      <c r="I74" s="9"/>
    </row>
    <row r="75" spans="9:9">
      <c r="I75" s="9"/>
    </row>
    <row r="76" spans="9:9">
      <c r="I76" s="9"/>
    </row>
    <row r="77" spans="9:9">
      <c r="I77" s="9"/>
    </row>
    <row r="78" spans="9:9">
      <c r="I78" s="9"/>
    </row>
    <row r="79" spans="9:9">
      <c r="I79" s="9"/>
    </row>
    <row r="80" spans="9:9">
      <c r="I80" s="9"/>
    </row>
    <row r="81" spans="9:9">
      <c r="I81" s="9"/>
    </row>
    <row r="82" spans="9:9">
      <c r="I82" s="9"/>
    </row>
    <row r="83" spans="9:9">
      <c r="I83" s="9"/>
    </row>
    <row r="84" spans="9:9">
      <c r="I84" s="9"/>
    </row>
    <row r="85" spans="9:9">
      <c r="I85" s="9"/>
    </row>
    <row r="86" spans="9:9">
      <c r="I86" s="9"/>
    </row>
    <row r="87" spans="9:9">
      <c r="I87" s="9"/>
    </row>
    <row r="88" spans="9:9">
      <c r="I88" s="9"/>
    </row>
    <row r="89" spans="9:9">
      <c r="I89" s="9"/>
    </row>
    <row r="90" spans="9:9">
      <c r="I90" s="9"/>
    </row>
    <row r="91" spans="9:9">
      <c r="I91" s="9"/>
    </row>
    <row r="92" spans="9:9">
      <c r="I92" s="9"/>
    </row>
    <row r="93" spans="9:9">
      <c r="I93" s="9"/>
    </row>
    <row r="94" spans="9:9">
      <c r="I94" s="9"/>
    </row>
    <row r="95" spans="9:9">
      <c r="I95" s="9"/>
    </row>
    <row r="96" spans="9:9">
      <c r="I96" s="9"/>
    </row>
    <row r="97" spans="9:9">
      <c r="I97" s="9"/>
    </row>
    <row r="98" spans="9:9">
      <c r="I98" s="9"/>
    </row>
    <row r="99" spans="9:9">
      <c r="I99" s="9"/>
    </row>
    <row r="100" spans="9:9">
      <c r="I100" s="9"/>
    </row>
    <row r="101" spans="9:9">
      <c r="I101" s="9"/>
    </row>
    <row r="102" spans="9:9">
      <c r="I102" s="9"/>
    </row>
    <row r="103" spans="9:9">
      <c r="I103" s="9"/>
    </row>
    <row r="104" spans="9:9">
      <c r="I104" s="9"/>
    </row>
    <row r="105" spans="9:9">
      <c r="I105" s="9"/>
    </row>
    <row r="106" spans="9:9">
      <c r="I106" s="9"/>
    </row>
    <row r="107" spans="9:9">
      <c r="I107" s="9"/>
    </row>
    <row r="108" spans="9:9">
      <c r="I108" s="9"/>
    </row>
    <row r="109" spans="9:9">
      <c r="I109" s="9"/>
    </row>
    <row r="110" spans="9:9">
      <c r="I110" s="9"/>
    </row>
    <row r="111" spans="9:9">
      <c r="I111" s="9"/>
    </row>
    <row r="112" spans="9:9">
      <c r="I112" s="9"/>
    </row>
    <row r="113" spans="9:9">
      <c r="I113" s="9"/>
    </row>
    <row r="114" spans="9:9">
      <c r="I114" s="9"/>
    </row>
    <row r="115" spans="9:9">
      <c r="I115" s="9"/>
    </row>
    <row r="116" spans="9:9">
      <c r="I116" s="9"/>
    </row>
    <row r="117" spans="9:9">
      <c r="I117" s="9"/>
    </row>
    <row r="118" spans="9:9">
      <c r="I118" s="9"/>
    </row>
    <row r="119" spans="9:9">
      <c r="I119" s="9"/>
    </row>
    <row r="120" spans="9:9">
      <c r="I120" s="9"/>
    </row>
    <row r="121" spans="9:9">
      <c r="I121" s="9"/>
    </row>
    <row r="122" spans="9:9">
      <c r="I122" s="9"/>
    </row>
    <row r="123" spans="9:9">
      <c r="I123" s="9"/>
    </row>
    <row r="124" spans="9:9">
      <c r="I124" s="9"/>
    </row>
    <row r="125" spans="9:9">
      <c r="I125" s="9"/>
    </row>
    <row r="126" spans="9:9">
      <c r="I126" s="9"/>
    </row>
    <row r="127" spans="9:9">
      <c r="I127" s="9"/>
    </row>
    <row r="128" spans="9:9">
      <c r="I128" s="9"/>
    </row>
    <row r="129" spans="9:9">
      <c r="I129" s="9"/>
    </row>
    <row r="130" spans="9:9">
      <c r="I130" s="9"/>
    </row>
    <row r="131" spans="9:9">
      <c r="I131" s="9"/>
    </row>
    <row r="132" spans="9:9">
      <c r="I132" s="9"/>
    </row>
    <row r="133" spans="9:9">
      <c r="I133" s="9"/>
    </row>
    <row r="134" spans="9:9">
      <c r="I134" s="9"/>
    </row>
    <row r="135" spans="9:9">
      <c r="I135" s="9"/>
    </row>
    <row r="136" spans="9:9">
      <c r="I136" s="9"/>
    </row>
    <row r="137" spans="9:9">
      <c r="I137" s="9"/>
    </row>
    <row r="138" spans="9:9">
      <c r="I138" s="9"/>
    </row>
    <row r="139" spans="9:9">
      <c r="I139" s="9"/>
    </row>
    <row r="140" spans="9:9">
      <c r="I140" s="9"/>
    </row>
    <row r="141" spans="9:9">
      <c r="I141" s="9"/>
    </row>
    <row r="142" spans="9:9">
      <c r="I142" s="9"/>
    </row>
    <row r="143" spans="9:9">
      <c r="I143" s="9"/>
    </row>
    <row r="144" spans="9:9">
      <c r="I144" s="9"/>
    </row>
    <row r="145" spans="9:9">
      <c r="I145" s="9"/>
    </row>
    <row r="146" spans="9:9">
      <c r="I146" s="9"/>
    </row>
    <row r="147" spans="9:9">
      <c r="I147" s="9"/>
    </row>
    <row r="148" spans="9:9">
      <c r="I148" s="9"/>
    </row>
    <row r="149" spans="9:9">
      <c r="I149" s="9"/>
    </row>
    <row r="150" spans="9:9">
      <c r="I150" s="9"/>
    </row>
    <row r="151" spans="9:9">
      <c r="I151" s="9"/>
    </row>
    <row r="152" spans="9:9">
      <c r="I152" s="9"/>
    </row>
    <row r="153" spans="9:9">
      <c r="I153" s="9"/>
    </row>
    <row r="154" spans="9:9">
      <c r="I154" s="9"/>
    </row>
    <row r="155" spans="9:9">
      <c r="I155" s="9"/>
    </row>
    <row r="156" spans="9:9">
      <c r="I156" s="9"/>
    </row>
    <row r="157" spans="9:9">
      <c r="I157" s="9"/>
    </row>
    <row r="158" spans="9:9">
      <c r="I158" s="9"/>
    </row>
    <row r="159" spans="9:9">
      <c r="I159" s="9"/>
    </row>
    <row r="160" spans="9:9">
      <c r="I160" s="9"/>
    </row>
    <row r="161" spans="9:9">
      <c r="I161" s="9"/>
    </row>
    <row r="162" spans="9:9">
      <c r="I162" s="9"/>
    </row>
    <row r="163" spans="9:9">
      <c r="I163" s="9"/>
    </row>
    <row r="164" spans="9:9">
      <c r="I164" s="9"/>
    </row>
    <row r="165" spans="9:9">
      <c r="I165" s="9"/>
    </row>
    <row r="166" spans="9:9">
      <c r="I166" s="9"/>
    </row>
    <row r="167" spans="9:9">
      <c r="I167" s="9"/>
    </row>
    <row r="168" spans="9:9">
      <c r="I168" s="9"/>
    </row>
    <row r="169" spans="9:9">
      <c r="I169" s="9"/>
    </row>
    <row r="170" spans="9:9">
      <c r="I170" s="9"/>
    </row>
    <row r="171" spans="9:9">
      <c r="I171" s="9"/>
    </row>
    <row r="172" spans="9:9">
      <c r="I172" s="9"/>
    </row>
    <row r="173" spans="9:9">
      <c r="I173" s="9"/>
    </row>
    <row r="174" spans="9:9">
      <c r="I174" s="9"/>
    </row>
    <row r="175" spans="9:9">
      <c r="I175" s="9"/>
    </row>
    <row r="176" spans="9:9">
      <c r="I176" s="9"/>
    </row>
    <row r="177" spans="9:9">
      <c r="I177" s="9"/>
    </row>
    <row r="178" spans="9:9">
      <c r="I178" s="9"/>
    </row>
    <row r="179" spans="9:9">
      <c r="I179" s="9"/>
    </row>
    <row r="180" spans="9:9">
      <c r="I180" s="9"/>
    </row>
    <row r="181" spans="9:9">
      <c r="I181" s="9"/>
    </row>
    <row r="182" spans="9:9">
      <c r="I182" s="9"/>
    </row>
    <row r="183" spans="9:9">
      <c r="I183" s="9"/>
    </row>
    <row r="184" spans="9:9">
      <c r="I184" s="9"/>
    </row>
    <row r="185" spans="9:9">
      <c r="I185" s="9"/>
    </row>
    <row r="186" spans="9:9">
      <c r="I186" s="9"/>
    </row>
    <row r="187" spans="9:9">
      <c r="I187" s="9"/>
    </row>
    <row r="188" spans="9:9">
      <c r="I188" s="9"/>
    </row>
    <row r="189" spans="9:9">
      <c r="I189" s="9"/>
    </row>
    <row r="190" spans="9:9">
      <c r="I190" s="9"/>
    </row>
    <row r="191" spans="9:9">
      <c r="I191" s="9"/>
    </row>
    <row r="192" spans="9:9">
      <c r="I192" s="9"/>
    </row>
    <row r="193" spans="9:9">
      <c r="I193" s="9"/>
    </row>
    <row r="194" spans="9:9">
      <c r="I194" s="9"/>
    </row>
    <row r="195" spans="9:9">
      <c r="I195" s="9"/>
    </row>
    <row r="196" spans="9:9">
      <c r="I196" s="9"/>
    </row>
    <row r="197" spans="9:9">
      <c r="I197" s="9"/>
    </row>
    <row r="198" spans="9:9">
      <c r="I198" s="9"/>
    </row>
    <row r="199" spans="9:9">
      <c r="I199" s="9"/>
    </row>
    <row r="200" spans="9:9">
      <c r="I200" s="9"/>
    </row>
    <row r="201" spans="9:9">
      <c r="I201" s="9"/>
    </row>
    <row r="202" spans="9:9">
      <c r="I202" s="9"/>
    </row>
    <row r="203" spans="9:9">
      <c r="I203" s="9"/>
    </row>
    <row r="204" spans="9:9">
      <c r="I204" s="9"/>
    </row>
    <row r="205" spans="9:9">
      <c r="I205" s="9"/>
    </row>
    <row r="206" spans="9:9">
      <c r="I206" s="9"/>
    </row>
    <row r="207" spans="9:9">
      <c r="I207" s="9"/>
    </row>
    <row r="208" spans="9:9">
      <c r="I208" s="9"/>
    </row>
    <row r="209" spans="9:9">
      <c r="I209" s="9"/>
    </row>
    <row r="210" spans="9:9">
      <c r="I210" s="9"/>
    </row>
    <row r="211" spans="9:9">
      <c r="I211" s="9"/>
    </row>
    <row r="212" spans="9:9">
      <c r="I212" s="9"/>
    </row>
    <row r="213" spans="9:9">
      <c r="I213" s="9"/>
    </row>
    <row r="214" spans="9:9">
      <c r="I214" s="9"/>
    </row>
    <row r="215" spans="9:9">
      <c r="I215" s="9"/>
    </row>
    <row r="216" spans="9:9">
      <c r="I216" s="9"/>
    </row>
    <row r="217" spans="9:9">
      <c r="I217" s="9"/>
    </row>
    <row r="218" spans="9:9">
      <c r="I218" s="9"/>
    </row>
    <row r="219" spans="9:9">
      <c r="I219" s="9"/>
    </row>
    <row r="220" spans="9:9">
      <c r="I220" s="9"/>
    </row>
    <row r="221" spans="9:9">
      <c r="I221" s="9"/>
    </row>
    <row r="222" spans="9:9">
      <c r="I222" s="9"/>
    </row>
    <row r="223" spans="9:9">
      <c r="I223" s="9"/>
    </row>
    <row r="224" spans="9:9">
      <c r="I224" s="9"/>
    </row>
    <row r="225" spans="9:9">
      <c r="I225" s="9"/>
    </row>
    <row r="226" spans="9:9">
      <c r="I226" s="9"/>
    </row>
    <row r="227" spans="9:9">
      <c r="I227" s="9"/>
    </row>
    <row r="228" spans="9:9">
      <c r="I228" s="9"/>
    </row>
    <row r="229" spans="9:9">
      <c r="I229" s="9"/>
    </row>
    <row r="230" spans="9:9">
      <c r="I230" s="9"/>
    </row>
    <row r="231" spans="9:9">
      <c r="I231" s="9"/>
    </row>
    <row r="232" spans="9:9">
      <c r="I232" s="9"/>
    </row>
    <row r="233" spans="9:9">
      <c r="I233" s="9"/>
    </row>
    <row r="234" spans="9:9">
      <c r="I234" s="9"/>
    </row>
    <row r="235" spans="9:9">
      <c r="I235" s="9"/>
    </row>
    <row r="236" spans="9:9">
      <c r="I236" s="9"/>
    </row>
    <row r="237" spans="9:9">
      <c r="I237" s="9"/>
    </row>
    <row r="238" spans="9:9">
      <c r="I238" s="9"/>
    </row>
    <row r="239" spans="9:9">
      <c r="I239" s="9"/>
    </row>
    <row r="240" spans="9:9">
      <c r="I240" s="9"/>
    </row>
    <row r="241" spans="9:9">
      <c r="I241" s="9"/>
    </row>
    <row r="242" spans="9:9">
      <c r="I242" s="9"/>
    </row>
    <row r="243" spans="9:9">
      <c r="I243" s="9"/>
    </row>
    <row r="244" spans="9:9">
      <c r="I244" s="9"/>
    </row>
    <row r="245" spans="9:9">
      <c r="I245" s="9"/>
    </row>
    <row r="246" spans="9:9">
      <c r="I246" s="9"/>
    </row>
    <row r="247" spans="9:9">
      <c r="I247" s="9"/>
    </row>
    <row r="248" spans="9:9">
      <c r="I248" s="9"/>
    </row>
    <row r="249" spans="9:9">
      <c r="I249" s="9"/>
    </row>
    <row r="250" spans="9:9">
      <c r="I250" s="9"/>
    </row>
    <row r="251" spans="9:9">
      <c r="I251" s="9"/>
    </row>
    <row r="252" spans="9:9">
      <c r="I252" s="9"/>
    </row>
    <row r="253" spans="9:9">
      <c r="I253" s="9"/>
    </row>
    <row r="254" spans="9:9">
      <c r="I254" s="9"/>
    </row>
    <row r="255" spans="9:9">
      <c r="I255" s="9"/>
    </row>
    <row r="256" spans="9:9">
      <c r="I256" s="9"/>
    </row>
    <row r="257" spans="9:9">
      <c r="I257" s="9"/>
    </row>
    <row r="258" spans="9:9">
      <c r="I258" s="9"/>
    </row>
    <row r="259" spans="9:9">
      <c r="I259" s="9"/>
    </row>
    <row r="260" spans="9:9">
      <c r="I260" s="9"/>
    </row>
    <row r="261" spans="9:9">
      <c r="I261" s="9"/>
    </row>
    <row r="262" spans="9:9">
      <c r="I262" s="9"/>
    </row>
    <row r="263" spans="9:9">
      <c r="I263" s="9"/>
    </row>
    <row r="264" spans="9:9">
      <c r="I264" s="9"/>
    </row>
    <row r="265" spans="9:9">
      <c r="I265" s="9"/>
    </row>
    <row r="266" spans="9:9">
      <c r="I266" s="9"/>
    </row>
    <row r="267" spans="9:9">
      <c r="I267" s="9"/>
    </row>
    <row r="268" spans="9:9">
      <c r="I268" s="9"/>
    </row>
    <row r="269" spans="9:9">
      <c r="I269" s="9"/>
    </row>
    <row r="270" spans="9:9">
      <c r="I270" s="9"/>
    </row>
    <row r="271" spans="9:9">
      <c r="I271" s="9"/>
    </row>
    <row r="272" spans="9:9">
      <c r="I272" s="9"/>
    </row>
    <row r="273" spans="9:9">
      <c r="I273" s="9"/>
    </row>
    <row r="274" spans="9:9">
      <c r="I274" s="9"/>
    </row>
    <row r="275" spans="9:9">
      <c r="I275" s="9"/>
    </row>
    <row r="276" spans="9:9">
      <c r="I276" s="9"/>
    </row>
    <row r="277" spans="9:9">
      <c r="I277" s="9"/>
    </row>
    <row r="278" spans="9:9">
      <c r="I278" s="9"/>
    </row>
    <row r="279" spans="9:9">
      <c r="I279" s="9"/>
    </row>
    <row r="280" spans="9:9">
      <c r="I280" s="9"/>
    </row>
    <row r="281" spans="9:9">
      <c r="I281" s="9"/>
    </row>
    <row r="282" spans="9:9">
      <c r="I282" s="9"/>
    </row>
    <row r="283" spans="9:9">
      <c r="I283" s="9"/>
    </row>
    <row r="284" spans="9:9">
      <c r="I284" s="9"/>
    </row>
    <row r="285" spans="9:9">
      <c r="I285" s="9"/>
    </row>
    <row r="286" spans="9:9">
      <c r="I286" s="9"/>
    </row>
    <row r="287" spans="9:9">
      <c r="I287" s="9"/>
    </row>
    <row r="288" spans="9:9">
      <c r="I288" s="9"/>
    </row>
    <row r="289" spans="9:9">
      <c r="I289" s="9"/>
    </row>
    <row r="290" spans="9:9">
      <c r="I290" s="9"/>
    </row>
    <row r="291" spans="9:9">
      <c r="I291" s="9"/>
    </row>
    <row r="292" spans="9:9">
      <c r="I292" s="9"/>
    </row>
    <row r="293" spans="9:9">
      <c r="I293" s="9"/>
    </row>
    <row r="294" spans="9:9">
      <c r="I294" s="9"/>
    </row>
    <row r="295" spans="9:9">
      <c r="I295" s="9"/>
    </row>
    <row r="296" spans="9:9">
      <c r="I296" s="9"/>
    </row>
    <row r="297" spans="9:9">
      <c r="I297" s="9"/>
    </row>
    <row r="298" spans="9:9">
      <c r="I298" s="9"/>
    </row>
    <row r="299" spans="9:9">
      <c r="I299" s="9"/>
    </row>
    <row r="300" spans="9:9">
      <c r="I300" s="9"/>
    </row>
  </sheetData>
  <mergeCells count="1">
    <mergeCell ref="A1:L1"/>
  </mergeCells>
  <conditionalFormatting sqref="H3:H300">
    <cfRule type="expression" dxfId="3" priority="1">
      <formula>H3="Open"</formula>
    </cfRule>
    <cfRule type="expression" dxfId="2" priority="2">
      <formula>H3="Closed"</formula>
    </cfRule>
  </conditionalFormatting>
  <dataValidations count="4">
    <dataValidation type="list" sqref="B3:B300" xr:uid="{00000000-0002-0000-0700-000000000000}">
      <formula1>"Risk,Assumption,Decision,Issue,Dependency"</formula1>
    </dataValidation>
    <dataValidation type="list" sqref="E3:E300" xr:uid="{00000000-0002-0000-0700-000001000000}">
      <formula1>"Critical,High,Medium,Low"</formula1>
    </dataValidation>
    <dataValidation type="list" sqref="F3:F300" xr:uid="{00000000-0002-0000-0700-000002000000}">
      <formula1>"High,Medium,Low,Not applicable"</formula1>
    </dataValidation>
    <dataValidation type="list" sqref="H3:H300" xr:uid="{00000000-0002-0000-0700-000003000000}">
      <formula1>"Open,Mitigating,Pending decision,Accepted,Closed,Superseded"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00"/>
  <sheetViews>
    <sheetView workbookViewId="0"/>
  </sheetViews>
  <sheetFormatPr defaultRowHeight="14.25"/>
  <cols>
    <col min="1" max="1" width="14" customWidth="1"/>
    <col min="2" max="2" width="20" customWidth="1"/>
    <col min="3" max="3" width="24" customWidth="1"/>
    <col min="4" max="4" width="44" customWidth="1"/>
    <col min="5" max="5" width="32" customWidth="1"/>
    <col min="6" max="6" width="46" customWidth="1"/>
    <col min="7" max="7" width="42" customWidth="1"/>
    <col min="8" max="8" width="18" customWidth="1"/>
    <col min="9" max="9" width="24" customWidth="1"/>
    <col min="10" max="10" width="34" customWidth="1"/>
    <col min="11" max="11" width="16" customWidth="1"/>
    <col min="12" max="12" width="42" customWidth="1"/>
  </cols>
  <sheetData>
    <row r="1" spans="1:12" ht="30" customHeight="1">
      <c r="A1" s="10" t="s">
        <v>480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2.7" customHeight="1">
      <c r="A2" s="4" t="s">
        <v>481</v>
      </c>
      <c r="B2" s="4" t="s">
        <v>482</v>
      </c>
      <c r="C2" s="4" t="s">
        <v>483</v>
      </c>
      <c r="D2" s="4" t="s">
        <v>484</v>
      </c>
      <c r="E2" s="4" t="s">
        <v>485</v>
      </c>
      <c r="F2" s="4" t="s">
        <v>486</v>
      </c>
      <c r="G2" s="4" t="s">
        <v>487</v>
      </c>
      <c r="H2" s="4" t="s">
        <v>9</v>
      </c>
      <c r="I2" s="4" t="s">
        <v>488</v>
      </c>
      <c r="J2" s="4" t="s">
        <v>489</v>
      </c>
      <c r="K2" s="4" t="s">
        <v>490</v>
      </c>
      <c r="L2" s="4" t="s">
        <v>491</v>
      </c>
    </row>
    <row r="3" spans="1:12" ht="79.150000000000006" customHeight="1">
      <c r="A3" s="2" t="s">
        <v>492</v>
      </c>
      <c r="B3" s="2" t="s">
        <v>493</v>
      </c>
      <c r="C3" s="2" t="s">
        <v>303</v>
      </c>
      <c r="D3" s="2" t="s">
        <v>494</v>
      </c>
      <c r="E3" s="2" t="s">
        <v>495</v>
      </c>
      <c r="F3" s="2" t="s">
        <v>496</v>
      </c>
      <c r="G3" s="2"/>
      <c r="H3" s="2" t="s">
        <v>497</v>
      </c>
      <c r="I3" s="2"/>
      <c r="J3" s="2"/>
      <c r="K3" s="8"/>
      <c r="L3" s="2" t="s">
        <v>498</v>
      </c>
    </row>
    <row r="4" spans="1:12" ht="105.6" customHeight="1">
      <c r="A4" s="2" t="s">
        <v>499</v>
      </c>
      <c r="B4" s="2" t="s">
        <v>50</v>
      </c>
      <c r="C4" s="2" t="s">
        <v>309</v>
      </c>
      <c r="D4" s="2" t="s">
        <v>500</v>
      </c>
      <c r="E4" s="2" t="s">
        <v>501</v>
      </c>
      <c r="F4" s="2" t="s">
        <v>502</v>
      </c>
      <c r="G4" s="2"/>
      <c r="H4" s="2" t="s">
        <v>497</v>
      </c>
      <c r="I4" s="2"/>
      <c r="J4" s="2"/>
      <c r="K4" s="8"/>
      <c r="L4" s="2" t="s">
        <v>503</v>
      </c>
    </row>
    <row r="5" spans="1:12" ht="79.150000000000006" customHeight="1">
      <c r="A5" s="2" t="s">
        <v>504</v>
      </c>
      <c r="B5" s="2" t="s">
        <v>27</v>
      </c>
      <c r="C5" s="2" t="s">
        <v>233</v>
      </c>
      <c r="D5" s="2" t="s">
        <v>505</v>
      </c>
      <c r="E5" s="2" t="s">
        <v>506</v>
      </c>
      <c r="F5" s="2" t="s">
        <v>507</v>
      </c>
      <c r="G5" s="2"/>
      <c r="H5" s="2" t="s">
        <v>416</v>
      </c>
      <c r="I5" s="2"/>
      <c r="J5" s="2"/>
      <c r="K5" s="8"/>
      <c r="L5" s="2" t="s">
        <v>508</v>
      </c>
    </row>
    <row r="6" spans="1:12" ht="145.15" customHeight="1">
      <c r="A6" s="2" t="s">
        <v>509</v>
      </c>
      <c r="B6" s="2" t="s">
        <v>510</v>
      </c>
      <c r="C6" s="2" t="s">
        <v>319</v>
      </c>
      <c r="D6" s="2" t="s">
        <v>511</v>
      </c>
      <c r="E6" s="2" t="s">
        <v>512</v>
      </c>
      <c r="F6" s="2" t="s">
        <v>513</v>
      </c>
      <c r="G6" s="2"/>
      <c r="H6" s="2" t="s">
        <v>514</v>
      </c>
      <c r="I6" s="2"/>
      <c r="J6" s="2" t="s">
        <v>324</v>
      </c>
      <c r="K6" s="8">
        <v>46237</v>
      </c>
      <c r="L6" s="2" t="s">
        <v>515</v>
      </c>
    </row>
    <row r="7" spans="1:12" ht="118.9" customHeight="1">
      <c r="A7" s="2" t="s">
        <v>516</v>
      </c>
      <c r="B7" s="2" t="s">
        <v>517</v>
      </c>
      <c r="C7" s="2" t="s">
        <v>518</v>
      </c>
      <c r="D7" s="2" t="s">
        <v>519</v>
      </c>
      <c r="E7" s="2" t="s">
        <v>520</v>
      </c>
      <c r="F7" s="2" t="s">
        <v>521</v>
      </c>
      <c r="G7" s="2"/>
      <c r="H7" s="2" t="s">
        <v>497</v>
      </c>
      <c r="I7" s="2"/>
      <c r="J7" s="2"/>
      <c r="K7" s="8"/>
      <c r="L7" s="2" t="s">
        <v>522</v>
      </c>
    </row>
    <row r="8" spans="1:12">
      <c r="K8" s="9"/>
    </row>
    <row r="9" spans="1:12">
      <c r="K9" s="9"/>
    </row>
    <row r="10" spans="1:12">
      <c r="K10" s="9"/>
    </row>
    <row r="11" spans="1:12">
      <c r="K11" s="9"/>
    </row>
    <row r="12" spans="1:12">
      <c r="K12" s="9"/>
    </row>
    <row r="13" spans="1:12">
      <c r="K13" s="9"/>
    </row>
    <row r="14" spans="1:12">
      <c r="K14" s="9"/>
    </row>
    <row r="15" spans="1:12">
      <c r="K15" s="9"/>
    </row>
    <row r="16" spans="1:12">
      <c r="K16" s="9"/>
    </row>
    <row r="17" spans="11:11">
      <c r="K17" s="9"/>
    </row>
    <row r="18" spans="11:11">
      <c r="K18" s="9"/>
    </row>
    <row r="19" spans="11:11">
      <c r="K19" s="9"/>
    </row>
    <row r="20" spans="11:11">
      <c r="K20" s="9"/>
    </row>
    <row r="21" spans="11:11">
      <c r="K21" s="9"/>
    </row>
    <row r="22" spans="11:11">
      <c r="K22" s="9"/>
    </row>
    <row r="23" spans="11:11">
      <c r="K23" s="9"/>
    </row>
    <row r="24" spans="11:11">
      <c r="K24" s="9"/>
    </row>
    <row r="25" spans="11:11">
      <c r="K25" s="9"/>
    </row>
    <row r="26" spans="11:11">
      <c r="K26" s="9"/>
    </row>
    <row r="27" spans="11:11">
      <c r="K27" s="9"/>
    </row>
    <row r="28" spans="11:11">
      <c r="K28" s="9"/>
    </row>
    <row r="29" spans="11:11">
      <c r="K29" s="9"/>
    </row>
    <row r="30" spans="11:11">
      <c r="K30" s="9"/>
    </row>
    <row r="31" spans="11:11">
      <c r="K31" s="9"/>
    </row>
    <row r="32" spans="11:11">
      <c r="K32" s="9"/>
    </row>
    <row r="33" spans="11:11">
      <c r="K33" s="9"/>
    </row>
    <row r="34" spans="11:11">
      <c r="K34" s="9"/>
    </row>
    <row r="35" spans="11:11">
      <c r="K35" s="9"/>
    </row>
    <row r="36" spans="11:11">
      <c r="K36" s="9"/>
    </row>
    <row r="37" spans="11:11">
      <c r="K37" s="9"/>
    </row>
    <row r="38" spans="11:11">
      <c r="K38" s="9"/>
    </row>
    <row r="39" spans="11:11">
      <c r="K39" s="9"/>
    </row>
    <row r="40" spans="11:11">
      <c r="K40" s="9"/>
    </row>
    <row r="41" spans="11:11">
      <c r="K41" s="9"/>
    </row>
    <row r="42" spans="11:11">
      <c r="K42" s="9"/>
    </row>
    <row r="43" spans="11:11">
      <c r="K43" s="9"/>
    </row>
    <row r="44" spans="11:11">
      <c r="K44" s="9"/>
    </row>
    <row r="45" spans="11:11">
      <c r="K45" s="9"/>
    </row>
    <row r="46" spans="11:11">
      <c r="K46" s="9"/>
    </row>
    <row r="47" spans="11:11">
      <c r="K47" s="9"/>
    </row>
    <row r="48" spans="11:11">
      <c r="K48" s="9"/>
    </row>
    <row r="49" spans="11:11">
      <c r="K49" s="9"/>
    </row>
    <row r="50" spans="11:11">
      <c r="K50" s="9"/>
    </row>
    <row r="51" spans="11:11">
      <c r="K51" s="9"/>
    </row>
    <row r="52" spans="11:11">
      <c r="K52" s="9"/>
    </row>
    <row r="53" spans="11:11">
      <c r="K53" s="9"/>
    </row>
    <row r="54" spans="11:11">
      <c r="K54" s="9"/>
    </row>
    <row r="55" spans="11:11">
      <c r="K55" s="9"/>
    </row>
    <row r="56" spans="11:11">
      <c r="K56" s="9"/>
    </row>
    <row r="57" spans="11:11">
      <c r="K57" s="9"/>
    </row>
    <row r="58" spans="11:11">
      <c r="K58" s="9"/>
    </row>
    <row r="59" spans="11:11">
      <c r="K59" s="9"/>
    </row>
    <row r="60" spans="11:11">
      <c r="K60" s="9"/>
    </row>
    <row r="61" spans="11:11">
      <c r="K61" s="9"/>
    </row>
    <row r="62" spans="11:11">
      <c r="K62" s="9"/>
    </row>
    <row r="63" spans="11:11">
      <c r="K63" s="9"/>
    </row>
    <row r="64" spans="11:11">
      <c r="K64" s="9"/>
    </row>
    <row r="65" spans="11:11">
      <c r="K65" s="9"/>
    </row>
    <row r="66" spans="11:11">
      <c r="K66" s="9"/>
    </row>
    <row r="67" spans="11:11">
      <c r="K67" s="9"/>
    </row>
    <row r="68" spans="11:11">
      <c r="K68" s="9"/>
    </row>
    <row r="69" spans="11:11">
      <c r="K69" s="9"/>
    </row>
    <row r="70" spans="11:11">
      <c r="K70" s="9"/>
    </row>
    <row r="71" spans="11:11">
      <c r="K71" s="9"/>
    </row>
    <row r="72" spans="11:11">
      <c r="K72" s="9"/>
    </row>
    <row r="73" spans="11:11">
      <c r="K73" s="9"/>
    </row>
    <row r="74" spans="11:11">
      <c r="K74" s="9"/>
    </row>
    <row r="75" spans="11:11">
      <c r="K75" s="9"/>
    </row>
    <row r="76" spans="11:11">
      <c r="K76" s="9"/>
    </row>
    <row r="77" spans="11:11">
      <c r="K77" s="9"/>
    </row>
    <row r="78" spans="11:11">
      <c r="K78" s="9"/>
    </row>
    <row r="79" spans="11:11">
      <c r="K79" s="9"/>
    </row>
    <row r="80" spans="11:11">
      <c r="K80" s="9"/>
    </row>
    <row r="81" spans="11:11">
      <c r="K81" s="9"/>
    </row>
    <row r="82" spans="11:11">
      <c r="K82" s="9"/>
    </row>
    <row r="83" spans="11:11">
      <c r="K83" s="9"/>
    </row>
    <row r="84" spans="11:11">
      <c r="K84" s="9"/>
    </row>
    <row r="85" spans="11:11">
      <c r="K85" s="9"/>
    </row>
    <row r="86" spans="11:11">
      <c r="K86" s="9"/>
    </row>
    <row r="87" spans="11:11">
      <c r="K87" s="9"/>
    </row>
    <row r="88" spans="11:11">
      <c r="K88" s="9"/>
    </row>
    <row r="89" spans="11:11">
      <c r="K89" s="9"/>
    </row>
    <row r="90" spans="11:11">
      <c r="K90" s="9"/>
    </row>
    <row r="91" spans="11:11">
      <c r="K91" s="9"/>
    </row>
    <row r="92" spans="11:11">
      <c r="K92" s="9"/>
    </row>
    <row r="93" spans="11:11">
      <c r="K93" s="9"/>
    </row>
    <row r="94" spans="11:11">
      <c r="K94" s="9"/>
    </row>
    <row r="95" spans="11:11">
      <c r="K95" s="9"/>
    </row>
    <row r="96" spans="11:11">
      <c r="K96" s="9"/>
    </row>
    <row r="97" spans="11:11">
      <c r="K97" s="9"/>
    </row>
    <row r="98" spans="11:11">
      <c r="K98" s="9"/>
    </row>
    <row r="99" spans="11:11">
      <c r="K99" s="9"/>
    </row>
    <row r="100" spans="11:11">
      <c r="K100" s="9"/>
    </row>
    <row r="101" spans="11:11">
      <c r="K101" s="9"/>
    </row>
    <row r="102" spans="11:11">
      <c r="K102" s="9"/>
    </row>
    <row r="103" spans="11:11">
      <c r="K103" s="9"/>
    </row>
    <row r="104" spans="11:11">
      <c r="K104" s="9"/>
    </row>
    <row r="105" spans="11:11">
      <c r="K105" s="9"/>
    </row>
    <row r="106" spans="11:11">
      <c r="K106" s="9"/>
    </row>
    <row r="107" spans="11:11">
      <c r="K107" s="9"/>
    </row>
    <row r="108" spans="11:11">
      <c r="K108" s="9"/>
    </row>
    <row r="109" spans="11:11">
      <c r="K109" s="9"/>
    </row>
    <row r="110" spans="11:11">
      <c r="K110" s="9"/>
    </row>
    <row r="111" spans="11:11">
      <c r="K111" s="9"/>
    </row>
    <row r="112" spans="11:11">
      <c r="K112" s="9"/>
    </row>
    <row r="113" spans="11:11">
      <c r="K113" s="9"/>
    </row>
    <row r="114" spans="11:11">
      <c r="K114" s="9"/>
    </row>
    <row r="115" spans="11:11">
      <c r="K115" s="9"/>
    </row>
    <row r="116" spans="11:11">
      <c r="K116" s="9"/>
    </row>
    <row r="117" spans="11:11">
      <c r="K117" s="9"/>
    </row>
    <row r="118" spans="11:11">
      <c r="K118" s="9"/>
    </row>
    <row r="119" spans="11:11">
      <c r="K119" s="9"/>
    </row>
    <row r="120" spans="11:11">
      <c r="K120" s="9"/>
    </row>
    <row r="121" spans="11:11">
      <c r="K121" s="9"/>
    </row>
    <row r="122" spans="11:11">
      <c r="K122" s="9"/>
    </row>
    <row r="123" spans="11:11">
      <c r="K123" s="9"/>
    </row>
    <row r="124" spans="11:11">
      <c r="K124" s="9"/>
    </row>
    <row r="125" spans="11:11">
      <c r="K125" s="9"/>
    </row>
    <row r="126" spans="11:11">
      <c r="K126" s="9"/>
    </row>
    <row r="127" spans="11:11">
      <c r="K127" s="9"/>
    </row>
    <row r="128" spans="11:11">
      <c r="K128" s="9"/>
    </row>
    <row r="129" spans="11:11">
      <c r="K129" s="9"/>
    </row>
    <row r="130" spans="11:11">
      <c r="K130" s="9"/>
    </row>
    <row r="131" spans="11:11">
      <c r="K131" s="9"/>
    </row>
    <row r="132" spans="11:11">
      <c r="K132" s="9"/>
    </row>
    <row r="133" spans="11:11">
      <c r="K133" s="9"/>
    </row>
    <row r="134" spans="11:11">
      <c r="K134" s="9"/>
    </row>
    <row r="135" spans="11:11">
      <c r="K135" s="9"/>
    </row>
    <row r="136" spans="11:11">
      <c r="K136" s="9"/>
    </row>
    <row r="137" spans="11:11">
      <c r="K137" s="9"/>
    </row>
    <row r="138" spans="11:11">
      <c r="K138" s="9"/>
    </row>
    <row r="139" spans="11:11">
      <c r="K139" s="9"/>
    </row>
    <row r="140" spans="11:11">
      <c r="K140" s="9"/>
    </row>
    <row r="141" spans="11:11">
      <c r="K141" s="9"/>
    </row>
    <row r="142" spans="11:11">
      <c r="K142" s="9"/>
    </row>
    <row r="143" spans="11:11">
      <c r="K143" s="9"/>
    </row>
    <row r="144" spans="11:11">
      <c r="K144" s="9"/>
    </row>
    <row r="145" spans="11:11">
      <c r="K145" s="9"/>
    </row>
    <row r="146" spans="11:11">
      <c r="K146" s="9"/>
    </row>
    <row r="147" spans="11:11">
      <c r="K147" s="9"/>
    </row>
    <row r="148" spans="11:11">
      <c r="K148" s="9"/>
    </row>
    <row r="149" spans="11:11">
      <c r="K149" s="9"/>
    </row>
    <row r="150" spans="11:11">
      <c r="K150" s="9"/>
    </row>
    <row r="151" spans="11:11">
      <c r="K151" s="9"/>
    </row>
    <row r="152" spans="11:11">
      <c r="K152" s="9"/>
    </row>
    <row r="153" spans="11:11">
      <c r="K153" s="9"/>
    </row>
    <row r="154" spans="11:11">
      <c r="K154" s="9"/>
    </row>
    <row r="155" spans="11:11">
      <c r="K155" s="9"/>
    </row>
    <row r="156" spans="11:11">
      <c r="K156" s="9"/>
    </row>
    <row r="157" spans="11:11">
      <c r="K157" s="9"/>
    </row>
    <row r="158" spans="11:11">
      <c r="K158" s="9"/>
    </row>
    <row r="159" spans="11:11">
      <c r="K159" s="9"/>
    </row>
    <row r="160" spans="11:11">
      <c r="K160" s="9"/>
    </row>
    <row r="161" spans="11:11">
      <c r="K161" s="9"/>
    </row>
    <row r="162" spans="11:11">
      <c r="K162" s="9"/>
    </row>
    <row r="163" spans="11:11">
      <c r="K163" s="9"/>
    </row>
    <row r="164" spans="11:11">
      <c r="K164" s="9"/>
    </row>
    <row r="165" spans="11:11">
      <c r="K165" s="9"/>
    </row>
    <row r="166" spans="11:11">
      <c r="K166" s="9"/>
    </row>
    <row r="167" spans="11:11">
      <c r="K167" s="9"/>
    </row>
    <row r="168" spans="11:11">
      <c r="K168" s="9"/>
    </row>
    <row r="169" spans="11:11">
      <c r="K169" s="9"/>
    </row>
    <row r="170" spans="11:11">
      <c r="K170" s="9"/>
    </row>
    <row r="171" spans="11:11">
      <c r="K171" s="9"/>
    </row>
    <row r="172" spans="11:11">
      <c r="K172" s="9"/>
    </row>
    <row r="173" spans="11:11">
      <c r="K173" s="9"/>
    </row>
    <row r="174" spans="11:11">
      <c r="K174" s="9"/>
    </row>
    <row r="175" spans="11:11">
      <c r="K175" s="9"/>
    </row>
    <row r="176" spans="11:11">
      <c r="K176" s="9"/>
    </row>
    <row r="177" spans="11:11">
      <c r="K177" s="9"/>
    </row>
    <row r="178" spans="11:11">
      <c r="K178" s="9"/>
    </row>
    <row r="179" spans="11:11">
      <c r="K179" s="9"/>
    </row>
    <row r="180" spans="11:11">
      <c r="K180" s="9"/>
    </row>
    <row r="181" spans="11:11">
      <c r="K181" s="9"/>
    </row>
    <row r="182" spans="11:11">
      <c r="K182" s="9"/>
    </row>
    <row r="183" spans="11:11">
      <c r="K183" s="9"/>
    </row>
    <row r="184" spans="11:11">
      <c r="K184" s="9"/>
    </row>
    <row r="185" spans="11:11">
      <c r="K185" s="9"/>
    </row>
    <row r="186" spans="11:11">
      <c r="K186" s="9"/>
    </row>
    <row r="187" spans="11:11">
      <c r="K187" s="9"/>
    </row>
    <row r="188" spans="11:11">
      <c r="K188" s="9"/>
    </row>
    <row r="189" spans="11:11">
      <c r="K189" s="9"/>
    </row>
    <row r="190" spans="11:11">
      <c r="K190" s="9"/>
    </row>
    <row r="191" spans="11:11">
      <c r="K191" s="9"/>
    </row>
    <row r="192" spans="11:11">
      <c r="K192" s="9"/>
    </row>
    <row r="193" spans="11:11">
      <c r="K193" s="9"/>
    </row>
    <row r="194" spans="11:11">
      <c r="K194" s="9"/>
    </row>
    <row r="195" spans="11:11">
      <c r="K195" s="9"/>
    </row>
    <row r="196" spans="11:11">
      <c r="K196" s="9"/>
    </row>
    <row r="197" spans="11:11">
      <c r="K197" s="9"/>
    </row>
    <row r="198" spans="11:11">
      <c r="K198" s="9"/>
    </row>
    <row r="199" spans="11:11">
      <c r="K199" s="9"/>
    </row>
    <row r="200" spans="11:11">
      <c r="K200" s="9"/>
    </row>
    <row r="201" spans="11:11">
      <c r="K201" s="9"/>
    </row>
    <row r="202" spans="11:11">
      <c r="K202" s="9"/>
    </row>
    <row r="203" spans="11:11">
      <c r="K203" s="9"/>
    </row>
    <row r="204" spans="11:11">
      <c r="K204" s="9"/>
    </row>
    <row r="205" spans="11:11">
      <c r="K205" s="9"/>
    </row>
    <row r="206" spans="11:11">
      <c r="K206" s="9"/>
    </row>
    <row r="207" spans="11:11">
      <c r="K207" s="9"/>
    </row>
    <row r="208" spans="11:11">
      <c r="K208" s="9"/>
    </row>
    <row r="209" spans="11:11">
      <c r="K209" s="9"/>
    </row>
    <row r="210" spans="11:11">
      <c r="K210" s="9"/>
    </row>
    <row r="211" spans="11:11">
      <c r="K211" s="9"/>
    </row>
    <row r="212" spans="11:11">
      <c r="K212" s="9"/>
    </row>
    <row r="213" spans="11:11">
      <c r="K213" s="9"/>
    </row>
    <row r="214" spans="11:11">
      <c r="K214" s="9"/>
    </row>
    <row r="215" spans="11:11">
      <c r="K215" s="9"/>
    </row>
    <row r="216" spans="11:11">
      <c r="K216" s="9"/>
    </row>
    <row r="217" spans="11:11">
      <c r="K217" s="9"/>
    </row>
    <row r="218" spans="11:11">
      <c r="K218" s="9"/>
    </row>
    <row r="219" spans="11:11">
      <c r="K219" s="9"/>
    </row>
    <row r="220" spans="11:11">
      <c r="K220" s="9"/>
    </row>
    <row r="221" spans="11:11">
      <c r="K221" s="9"/>
    </row>
    <row r="222" spans="11:11">
      <c r="K222" s="9"/>
    </row>
    <row r="223" spans="11:11">
      <c r="K223" s="9"/>
    </row>
    <row r="224" spans="11:11">
      <c r="K224" s="9"/>
    </row>
    <row r="225" spans="11:11">
      <c r="K225" s="9"/>
    </row>
    <row r="226" spans="11:11">
      <c r="K226" s="9"/>
    </row>
    <row r="227" spans="11:11">
      <c r="K227" s="9"/>
    </row>
    <row r="228" spans="11:11">
      <c r="K228" s="9"/>
    </row>
    <row r="229" spans="11:11">
      <c r="K229" s="9"/>
    </row>
    <row r="230" spans="11:11">
      <c r="K230" s="9"/>
    </row>
    <row r="231" spans="11:11">
      <c r="K231" s="9"/>
    </row>
    <row r="232" spans="11:11">
      <c r="K232" s="9"/>
    </row>
    <row r="233" spans="11:11">
      <c r="K233" s="9"/>
    </row>
    <row r="234" spans="11:11">
      <c r="K234" s="9"/>
    </row>
    <row r="235" spans="11:11">
      <c r="K235" s="9"/>
    </row>
    <row r="236" spans="11:11">
      <c r="K236" s="9"/>
    </row>
    <row r="237" spans="11:11">
      <c r="K237" s="9"/>
    </row>
    <row r="238" spans="11:11">
      <c r="K238" s="9"/>
    </row>
    <row r="239" spans="11:11">
      <c r="K239" s="9"/>
    </row>
    <row r="240" spans="11:11">
      <c r="K240" s="9"/>
    </row>
    <row r="241" spans="11:11">
      <c r="K241" s="9"/>
    </row>
    <row r="242" spans="11:11">
      <c r="K242" s="9"/>
    </row>
    <row r="243" spans="11:11">
      <c r="K243" s="9"/>
    </row>
    <row r="244" spans="11:11">
      <c r="K244" s="9"/>
    </row>
    <row r="245" spans="11:11">
      <c r="K245" s="9"/>
    </row>
    <row r="246" spans="11:11">
      <c r="K246" s="9"/>
    </row>
    <row r="247" spans="11:11">
      <c r="K247" s="9"/>
    </row>
    <row r="248" spans="11:11">
      <c r="K248" s="9"/>
    </row>
    <row r="249" spans="11:11">
      <c r="K249" s="9"/>
    </row>
    <row r="250" spans="11:11">
      <c r="K250" s="9"/>
    </row>
    <row r="251" spans="11:11">
      <c r="K251" s="9"/>
    </row>
    <row r="252" spans="11:11">
      <c r="K252" s="9"/>
    </row>
    <row r="253" spans="11:11">
      <c r="K253" s="9"/>
    </row>
    <row r="254" spans="11:11">
      <c r="K254" s="9"/>
    </row>
    <row r="255" spans="11:11">
      <c r="K255" s="9"/>
    </row>
    <row r="256" spans="11:11">
      <c r="K256" s="9"/>
    </row>
    <row r="257" spans="11:11">
      <c r="K257" s="9"/>
    </row>
    <row r="258" spans="11:11">
      <c r="K258" s="9"/>
    </row>
    <row r="259" spans="11:11">
      <c r="K259" s="9"/>
    </row>
    <row r="260" spans="11:11">
      <c r="K260" s="9"/>
    </row>
    <row r="261" spans="11:11">
      <c r="K261" s="9"/>
    </row>
    <row r="262" spans="11:11">
      <c r="K262" s="9"/>
    </row>
    <row r="263" spans="11:11">
      <c r="K263" s="9"/>
    </row>
    <row r="264" spans="11:11">
      <c r="K264" s="9"/>
    </row>
    <row r="265" spans="11:11">
      <c r="K265" s="9"/>
    </row>
    <row r="266" spans="11:11">
      <c r="K266" s="9"/>
    </row>
    <row r="267" spans="11:11">
      <c r="K267" s="9"/>
    </row>
    <row r="268" spans="11:11">
      <c r="K268" s="9"/>
    </row>
    <row r="269" spans="11:11">
      <c r="K269" s="9"/>
    </row>
    <row r="270" spans="11:11">
      <c r="K270" s="9"/>
    </row>
    <row r="271" spans="11:11">
      <c r="K271" s="9"/>
    </row>
    <row r="272" spans="11:11">
      <c r="K272" s="9"/>
    </row>
    <row r="273" spans="11:11">
      <c r="K273" s="9"/>
    </row>
    <row r="274" spans="11:11">
      <c r="K274" s="9"/>
    </row>
    <row r="275" spans="11:11">
      <c r="K275" s="9"/>
    </row>
    <row r="276" spans="11:11">
      <c r="K276" s="9"/>
    </row>
    <row r="277" spans="11:11">
      <c r="K277" s="9"/>
    </row>
    <row r="278" spans="11:11">
      <c r="K278" s="9"/>
    </row>
    <row r="279" spans="11:11">
      <c r="K279" s="9"/>
    </row>
    <row r="280" spans="11:11">
      <c r="K280" s="9"/>
    </row>
    <row r="281" spans="11:11">
      <c r="K281" s="9"/>
    </row>
    <row r="282" spans="11:11">
      <c r="K282" s="9"/>
    </row>
    <row r="283" spans="11:11">
      <c r="K283" s="9"/>
    </row>
    <row r="284" spans="11:11">
      <c r="K284" s="9"/>
    </row>
    <row r="285" spans="11:11">
      <c r="K285" s="9"/>
    </row>
    <row r="286" spans="11:11">
      <c r="K286" s="9"/>
    </row>
    <row r="287" spans="11:11">
      <c r="K287" s="9"/>
    </row>
    <row r="288" spans="11:11">
      <c r="K288" s="9"/>
    </row>
    <row r="289" spans="11:11">
      <c r="K289" s="9"/>
    </row>
    <row r="290" spans="11:11">
      <c r="K290" s="9"/>
    </row>
    <row r="291" spans="11:11">
      <c r="K291" s="9"/>
    </row>
    <row r="292" spans="11:11">
      <c r="K292" s="9"/>
    </row>
    <row r="293" spans="11:11">
      <c r="K293" s="9"/>
    </row>
    <row r="294" spans="11:11">
      <c r="K294" s="9"/>
    </row>
    <row r="295" spans="11:11">
      <c r="K295" s="9"/>
    </row>
    <row r="296" spans="11:11">
      <c r="K296" s="9"/>
    </row>
    <row r="297" spans="11:11">
      <c r="K297" s="9"/>
    </row>
    <row r="298" spans="11:11">
      <c r="K298" s="9"/>
    </row>
    <row r="299" spans="11:11">
      <c r="K299" s="9"/>
    </row>
    <row r="300" spans="11:11">
      <c r="K300" s="9"/>
    </row>
  </sheetData>
  <mergeCells count="1">
    <mergeCell ref="A1:L1"/>
  </mergeCells>
  <conditionalFormatting sqref="H3:H300">
    <cfRule type="expression" dxfId="1" priority="1">
      <formula>H3="Passed"</formula>
    </cfRule>
    <cfRule type="expression" dxfId="0" priority="2">
      <formula>H3="Failed"</formula>
    </cfRule>
  </conditionalFormatting>
  <dataValidations count="1">
    <dataValidation type="list" sqref="H3:H300" xr:uid="{00000000-0002-0000-0800-000000000000}">
      <formula1>"Not started,Planned,In progress,Passed,Passed with conditions,Failed,Superseded,Not applicable"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i:0#.f|membership|christopher.jones@innovaforte.com</cp:lastModifiedBy>
  <cp:revision/>
  <dcterms:created xsi:type="dcterms:W3CDTF">2026-08-04T23:55:06Z</dcterms:created>
  <dcterms:modified xsi:type="dcterms:W3CDTF">2026-08-04T23:55:11Z</dcterms:modified>
  <cp:category/>
  <cp:contentStatus/>
</cp:coreProperties>
</file>